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Inventory" sheetId="1" state="visible" r:id="rId2"/>
    <sheet name="Yulya Spells" sheetId="2" state="visible" r:id="rId3"/>
  </sheets>
  <definedNames>
    <definedName function="false" hidden="false" localSheetId="1" name="_xlnm.Print_Area" vbProcedure="false">'Yulya Spells'!$A$1:$H$11</definedName>
  </definedName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<sst xmlns="http://schemas.openxmlformats.org/spreadsheetml/2006/main" count="646" uniqueCount="196">
  <si>
    <t xml:space="preserve">NAME</t>
  </si>
  <si>
    <t xml:space="preserve">QUAL</t>
  </si>
  <si>
    <t xml:space="preserve">QUAN</t>
  </si>
  <si>
    <t xml:space="preserve">WORTH</t>
  </si>
  <si>
    <t xml:space="preserve">TOTAL</t>
  </si>
  <si>
    <t xml:space="preserve">SELL</t>
  </si>
  <si>
    <t xml:space="preserve">WEIGHT</t>
  </si>
  <si>
    <t xml:space="preserve">LOCATION</t>
  </si>
  <si>
    <t xml:space="preserve">MONEY</t>
  </si>
  <si>
    <t xml:space="preserve"> </t>
  </si>
  <si>
    <t xml:space="preserve">QUALITY:</t>
  </si>
  <si>
    <t xml:space="preserve">N</t>
  </si>
  <si>
    <t xml:space="preserve">G</t>
  </si>
  <si>
    <t xml:space="preserve">F</t>
  </si>
  <si>
    <t xml:space="preserve">P</t>
  </si>
  <si>
    <t xml:space="preserve">S</t>
  </si>
  <si>
    <t xml:space="preserve">Yulya</t>
  </si>
  <si>
    <t xml:space="preserve">IN COIN PURSE</t>
  </si>
  <si>
    <t xml:space="preserve">QUALITY</t>
  </si>
  <si>
    <t xml:space="preserve">VESTMENTS (CLERIC'S CLOAK AND GARMENTS)         </t>
  </si>
  <si>
    <t xml:space="preserve">BODY</t>
  </si>
  <si>
    <t xml:space="preserve">COPPER</t>
  </si>
  <si>
    <t xml:space="preserve">NEW</t>
  </si>
  <si>
    <t xml:space="preserve">WATERPROOF HOOD</t>
  </si>
  <si>
    <t xml:space="preserve">SILVER</t>
  </si>
  <si>
    <t xml:space="preserve">GOOD</t>
  </si>
  <si>
    <t xml:space="preserve">CLERIC'S LIGHT SHOES</t>
  </si>
  <si>
    <t xml:space="preserve">FEET</t>
  </si>
  <si>
    <t xml:space="preserve">GOLD</t>
  </si>
  <si>
    <t xml:space="preserve">FAIR</t>
  </si>
  <si>
    <t xml:space="preserve">UNDERGARMENTS</t>
  </si>
  <si>
    <t xml:space="preserve">PLATINUM</t>
  </si>
  <si>
    <t xml:space="preserve">PATCHED</t>
  </si>
  <si>
    <t xml:space="preserve">SCALE MAIL [UEP]         </t>
  </si>
  <si>
    <t xml:space="preserve">MITHRIL</t>
  </si>
  <si>
    <t xml:space="preserve">SCRAP</t>
  </si>
  <si>
    <t xml:space="preserve">MEDIUM SHIELD       </t>
  </si>
  <si>
    <t xml:space="preserve">STRAPPED ON PACK</t>
  </si>
  <si>
    <t xml:space="preserve">ORICHALCUM </t>
  </si>
  <si>
    <t xml:space="preserve">PRAYER BOOK</t>
  </si>
  <si>
    <t xml:space="preserve">ON STRAP</t>
  </si>
  <si>
    <t xml:space="preserve">ADAMANTINE </t>
  </si>
  <si>
    <t xml:space="preserve">HOLY SYMBOL (AMULET) </t>
  </si>
  <si>
    <t xml:space="preserve">AROUND NECK</t>
  </si>
  <si>
    <t xml:space="preserve">COIN</t>
  </si>
  <si>
    <t xml:space="preserve">MACE      </t>
  </si>
  <si>
    <t xml:space="preserve">10cp=1sp</t>
  </si>
  <si>
    <t xml:space="preserve">DAGGER</t>
  </si>
  <si>
    <t xml:space="preserve">CLOTHES</t>
  </si>
  <si>
    <t xml:space="preserve">10sp=1gp</t>
  </si>
  <si>
    <t xml:space="preserve">10gp=1pp</t>
  </si>
  <si>
    <t xml:space="preserve">BELT POUCH [1 lb] 5 lbs CAPACITY</t>
  </si>
  <si>
    <t xml:space="preserve">BELT</t>
  </si>
  <si>
    <t xml:space="preserve">INCENSE </t>
  </si>
  <si>
    <t xml:space="preserve">BELT POUCH</t>
  </si>
  <si>
    <t xml:space="preserve">TINDERBOX</t>
  </si>
  <si>
    <t xml:space="preserve">CANDY</t>
  </si>
  <si>
    <t xml:space="preserve">BELT GEM [4/6] MP</t>
  </si>
  <si>
    <t xml:space="preserve">J</t>
  </si>
  <si>
    <t xml:space="preserve">GUILD LETTER TO GUNDREN</t>
  </si>
  <si>
    <t xml:space="preserve">X</t>
  </si>
  <si>
    <t xml:space="preserve">TOTAL IN BELT POUCH</t>
  </si>
  <si>
    <t xml:space="preserve">PRIEST'S BACKPACK [5 lbs] 35 lbs CAPACITY</t>
  </si>
  <si>
    <t xml:space="preserve">BACK</t>
  </si>
  <si>
    <t xml:space="preserve">IN ALMS BOX</t>
  </si>
  <si>
    <t xml:space="preserve">ALMS BOX</t>
  </si>
  <si>
    <t xml:space="preserve">PRIEST'S BACKPACK</t>
  </si>
  <si>
    <t xml:space="preserve">BLOCK OF 10 INCENSE</t>
  </si>
  <si>
    <t xml:space="preserve">BLANKET</t>
  </si>
  <si>
    <t xml:space="preserve">CANDLES</t>
  </si>
  <si>
    <t xml:space="preserve">CENSER</t>
  </si>
  <si>
    <t xml:space="preserve">RATIONS (FULL)</t>
  </si>
  <si>
    <t xml:space="preserve">CHALK</t>
  </si>
  <si>
    <t xml:space="preserve">SOAP</t>
  </si>
  <si>
    <t xml:space="preserve">BEDROLL</t>
  </si>
  <si>
    <t xml:space="preserve">WATERSKIN</t>
  </si>
  <si>
    <t xml:space="preserve">TOTAL IN BACKPACK</t>
  </si>
  <si>
    <t xml:space="preserve">TOTAL WEIGHT</t>
  </si>
  <si>
    <t xml:space="preserve">TOTAL ENCUMBRANCE</t>
  </si>
  <si>
    <t xml:space="preserve">90/180/270</t>
  </si>
  <si>
    <t xml:space="preserve">Cat</t>
  </si>
  <si>
    <t xml:space="preserve">CLOTHES, COMMON        </t>
  </si>
  <si>
    <t xml:space="preserve">SHOES, COMMON</t>
  </si>
  <si>
    <t xml:space="preserve">HIDE BELT</t>
  </si>
  <si>
    <t xml:space="preserve">HALF PLATE (UEP]</t>
  </si>
  <si>
    <t xml:space="preserve">GREAT SWORD +1</t>
  </si>
  <si>
    <t xml:space="preserve">ON BELT</t>
  </si>
  <si>
    <t xml:space="preserve">ELVEN LONGBOW +1</t>
  </si>
  <si>
    <t xml:space="preserve">QUIVER</t>
  </si>
  <si>
    <t xml:space="preserve">ON BACK</t>
  </si>
  <si>
    <t xml:space="preserve">ARROWS</t>
  </si>
  <si>
    <t xml:space="preserve">IN QUIVER</t>
  </si>
  <si>
    <t xml:space="preserve">BLUNT ARROWS</t>
  </si>
  <si>
    <t xml:space="preserve">RING OF OBSCURING [3/3]</t>
  </si>
  <si>
    <t xml:space="preserve">ON PAW</t>
  </si>
  <si>
    <t xml:space="preserve">BELT POUCH [1 lb]         </t>
  </si>
  <si>
    <t xml:space="preserve">SPICES</t>
  </si>
  <si>
    <t xml:space="preserve">SALT 10/10</t>
  </si>
  <si>
    <t xml:space="preserve">ADVENTURER'S BACKPACK 80kg [10 lbs] 186 lbs CAPACITY</t>
  </si>
  <si>
    <t xml:space="preserve">IRON POT</t>
  </si>
  <si>
    <t xml:space="preserve">ADVENTURER'S BACKPACK</t>
  </si>
  <si>
    <t xml:space="preserve">COOK'S TOOLS</t>
  </si>
  <si>
    <t xml:space="preserve">SHOVEL</t>
  </si>
  <si>
    <t xml:space="preserve">CROWBAR</t>
  </si>
  <si>
    <t xml:space="preserve">HAMMER</t>
  </si>
  <si>
    <t xml:space="preserve">PITONS</t>
  </si>
  <si>
    <t xml:space="preserve">ROPE</t>
  </si>
  <si>
    <t xml:space="preserve">OIL (FLASK)</t>
  </si>
  <si>
    <t xml:space="preserve">TENT (4 PERSON)</t>
  </si>
  <si>
    <t xml:space="preserve">150/300/450</t>
  </si>
  <si>
    <t xml:space="preserve">Ashley</t>
  </si>
  <si>
    <t xml:space="preserve">70/140/210</t>
  </si>
  <si>
    <t xml:space="preserve">Alice</t>
  </si>
  <si>
    <t xml:space="preserve">IN LOLIBANK</t>
  </si>
  <si>
    <t xml:space="preserve">ALCHEMIST'S TOOLS (PART OF BODY)</t>
  </si>
  <si>
    <t xml:space="preserve">TRADITIONAL PINK YUKATA</t>
  </si>
  <si>
    <t xml:space="preserve">KTSUNE MASK</t>
  </si>
  <si>
    <t xml:space="preserve">HEAD</t>
  </si>
  <si>
    <t xml:space="preserve">SPEAR [ONE HANDED, TWO HANDED, THROWN]</t>
  </si>
  <si>
    <t xml:space="preserve">CARRIED</t>
  </si>
  <si>
    <t xml:space="preserve">DARTS (X10)</t>
  </si>
  <si>
    <t xml:space="preserve">HAIR</t>
  </si>
  <si>
    <t xml:space="preserve">SHORTBOW</t>
  </si>
  <si>
    <t xml:space="preserve">STRAPPED ON OBI</t>
  </si>
  <si>
    <t xml:space="preserve">SIGNET RING</t>
  </si>
  <si>
    <t xml:space="preserve">IN OBI</t>
  </si>
  <si>
    <t xml:space="preserve">YUKATA POCKETS</t>
  </si>
  <si>
    <t xml:space="preserve">POCKETS</t>
  </si>
  <si>
    <t xml:space="preserve">CANDY COATED HERBS</t>
  </si>
  <si>
    <t xml:space="preserve">HEALERS KIT</t>
  </si>
  <si>
    <t xml:space="preserve">60/120/180</t>
  </si>
  <si>
    <t xml:space="preserve">TOTAL PARTY FUNDS (-ASHLEY)</t>
  </si>
  <si>
    <t xml:space="preserve">TRADE GOODS</t>
  </si>
  <si>
    <t xml:space="preserve">CART</t>
  </si>
  <si>
    <t xml:space="preserve">SHORT SWORD OF SHARP TONGUE</t>
  </si>
  <si>
    <t xml:space="preserve">RING OF SHARED SUFFERING BLUE</t>
  </si>
  <si>
    <t xml:space="preserve">RING OF SHARED SUFFERING RED</t>
  </si>
  <si>
    <t xml:space="preserve">COMPONENT POUCH</t>
  </si>
  <si>
    <t xml:space="preserve">HEALROOT 3/3</t>
  </si>
  <si>
    <t xml:space="preserve">SPELLBOOK</t>
  </si>
  <si>
    <t xml:space="preserve">STUDDED ARMOR</t>
  </si>
  <si>
    <t xml:space="preserve">STUDDED LEATHER GLOVES</t>
  </si>
  <si>
    <t xml:space="preserve">FINE PLATED GLOVES</t>
  </si>
  <si>
    <t xml:space="preserve">FINE PLATED BOOTS</t>
  </si>
  <si>
    <t xml:space="preserve">FINE PLATED HELMET</t>
  </si>
  <si>
    <t xml:space="preserve">FINE CLOTHING</t>
  </si>
  <si>
    <t xml:space="preserve">LONGBOW</t>
  </si>
  <si>
    <t xml:space="preserve">EMPTY</t>
  </si>
  <si>
    <t xml:space="preserve">GLASS JAR [20lbs]</t>
  </si>
  <si>
    <t xml:space="preserve">DIVINATION BONES</t>
  </si>
  <si>
    <t xml:space="preserve">HORSE FEED 40lbs</t>
  </si>
  <si>
    <t xml:space="preserve">MYSTERY MEAT (HUMAN) (lbs)</t>
  </si>
  <si>
    <t xml:space="preserve">DRIED MEAT (lbs)</t>
  </si>
  <si>
    <t xml:space="preserve">CLAY POT WITH SALTED HERRING</t>
  </si>
  <si>
    <t xml:space="preserve">GLASS JAR FILLED WITH WATER [20lbs]</t>
  </si>
  <si>
    <t xml:space="preserve">WATER</t>
  </si>
  <si>
    <t xml:space="preserve">SEALED CLAY JAR – UNKNOWN CONTENT</t>
  </si>
  <si>
    <t xml:space="preserve">ROUGH AMETHYST</t>
  </si>
  <si>
    <t xml:space="preserve">GOBLIN WATER FLASKS WITH ALCOHOL</t>
  </si>
  <si>
    <t xml:space="preserve">Name</t>
  </si>
  <si>
    <t xml:space="preserve">Level</t>
  </si>
  <si>
    <t xml:space="preserve">Cost</t>
  </si>
  <si>
    <t xml:space="preserve">Casting Time</t>
  </si>
  <si>
    <t xml:space="preserve">Range</t>
  </si>
  <si>
    <t xml:space="preserve">Components</t>
  </si>
  <si>
    <t xml:space="preserve">Duration</t>
  </si>
  <si>
    <t xml:space="preserve">Description</t>
  </si>
  <si>
    <t xml:space="preserve">HEALING HANDS</t>
  </si>
  <si>
    <t xml:space="preserve">1 ACTION</t>
  </si>
  <si>
    <t xml:space="preserve">TOUCH</t>
  </si>
  <si>
    <t xml:space="preserve">V, S</t>
  </si>
  <si>
    <t xml:space="preserve">INSTANTANEOUS</t>
  </si>
  <si>
    <t xml:space="preserve">AS AN ACTION YOU CAN TOUCH A CREATURE AND ROLL A NUMBER OF D4S ACCORDING TO YOUR PROFICIENCY BONUS. THE CREATURE REGAINS A NUMBER OF HIT POINTS EQUAL TO THE TOTAL SUM ROLLED. ONCE YOU USE THIS TRAIT IT CANNOT BE USED UNTIL YOU FINISH A LONG REST.</t>
  </si>
  <si>
    <t xml:space="preserve">MISTY STEP</t>
  </si>
  <si>
    <t xml:space="preserve">1 BONUS ACTION</t>
  </si>
  <si>
    <t xml:space="preserve">SELF</t>
  </si>
  <si>
    <t xml:space="preserve">FROM FEY TOUCHED, BRIEFLY SURROUNDED BY SILVERY MIST, YOU TELEPORT UP TO 30 FEET TO AN UNOCCUPIED SPACE THAT YOU CAN SEE.</t>
  </si>
  <si>
    <t xml:space="preserve">HEROISM</t>
  </si>
  <si>
    <t xml:space="preserve">UP TO 1 MINUTE</t>
  </si>
  <si>
    <t xml:space="preserve">PEACE CLERIC: A WILLING CREATURE YOU TOUCH IS IMBUED WITH BRAVERY. UNTIL THE SPELL ENDS, THE CREATURE IS IMMUNE TO BEING FRIGHTENED AND GAINS TEMPORARY HIT POINTS EQUAL TO YOUR SPELLCASTING ABILITY MODIFIER AT THE START OF EACH OF ITS TURNS. WHEN THE SPELL ENDS, THE TARGET LOSES ANY REMAINING TEMPORARY HIT POINTS FROM THIS SPELL.
AT HIGHER LEVELS: WHEN YOU CAST THIS SPELL USING EXTRA MP, YOU CAN TARGET ONE ADDITIONAL CREATURE FOR EACH EXTRA MP SPENT.</t>
  </si>
  <si>
    <t xml:space="preserve">SANCTUARY</t>
  </si>
  <si>
    <t xml:space="preserve">30 FEET</t>
  </si>
  <si>
    <t xml:space="preserve">V, S, M [A SMALL SILVER MIRROR]</t>
  </si>
  <si>
    <t xml:space="preserve">1 MINUTE</t>
  </si>
  <si>
    <t xml:space="preserve">PEACE CLERIC: YOU WARD A CREATURE WITHIN RANGE AGAINST ATTACK. UNTIL THE SPELL ENDS, ANY CREATURE WHO TARGETS THE WARDED CREATURE WITH AN ATTACK OR A HARMFUL SPELL MUST FIRST MAKE A WISDOM SAVING THROW. ON A FAILED SAVE, THE CREATURE MUST CHOOSE A NEW TARGET OR LOSE THE ATTACK OR SPELL. THIS SPELL DOESN’T PROTECT THE WARDED CREATURE FROM AREA EFFECTS, SUCH AS THE EXPLOSION OF A FIREBALL. IF THE WARDED CREATURE MAKES AN ATTACK OR CASTS A SPELL THAT AFFECTS AN ENEMY CREATURE, THIS SPELL ENDS.</t>
  </si>
  <si>
    <t xml:space="preserve">GUIDANCE CANTRIP</t>
  </si>
  <si>
    <t xml:space="preserve">YOU TOUCH ONE WILLING CREATURE. ONCE BEFORE THE SPELL ENDS, THE TARGET CAN ROLL A D4 AND ADD THE NUMBER ROLLED TO ONE ABILITY CHECK OF ITS CHOICE. IT CAN ROLL THE DIE BEFORE OR AFTER MAKING THE ABILITY CHECK. THE SPELL THEN ENDS.</t>
  </si>
  <si>
    <t xml:space="preserve">LIGHT CANTRIP</t>
  </si>
  <si>
    <t xml:space="preserve">1 HOUR</t>
  </si>
  <si>
    <t xml:space="preserve">YOU TOUCH ONE OBJECT THAT IS NO LARGER THAN 10 FEET IN ANY DIMENSION. UNTIL THE SPELL ENDS, THE OBJECT SHEDS BRIGHT LIGHT IN A 20-FOOT RADIUS AND DIM LIGHT FOR AN ADDITIONAL 20 FEET. THE LIGHT CAN BE COLORED AS YOU LIKE. COMPLETELY COVERING THE OBJECT WITH SOMETHING OPAQUE BLOCKS THE LIGHT. THE SPELL ENDS IF YOU CAST IT AGAIN OR DISMISS IT AS AN ACTION.
IF YOU TARGET AN OBJECT HELD OR WORN BY A HOSTILE CREATURE, THAT CREATURE MUST SUCCEED ON A DEXTERITY SAVING THROW TO AVOID THE SPELL.</t>
  </si>
  <si>
    <t xml:space="preserve">SACRED FLAME CANTRIP</t>
  </si>
  <si>
    <t xml:space="preserve">60 FEET, VISUAL CONTACT</t>
  </si>
  <si>
    <t xml:space="preserve">FLAME-LIKE RADIANCE DESCENDS ON A CREATURE THAT YOU CAN SEE WITHIN RANGE. THE TARGET MUST SUCCEED ON A DEXTERITY SAVING THROW OR TAKE 1D8 RADIANT DAMAGE. THE TARGET GAINS NO BENEFIT FROM COVER FOR THIS SAVING THROW.</t>
  </si>
  <si>
    <t xml:space="preserve">SPARE THE DYING CANTRIP</t>
  </si>
  <si>
    <t xml:space="preserve">YOU TOUCH A LIVING CREATURE THAT HAS 0 HIT POINTS. THE CREATURE BECOMES STABLE. THIS SPELL HAS NO EFFECT ON UNDEAD OR CONSTRUCTS.</t>
  </si>
  <si>
    <t xml:space="preserve">[CLERIC 1ST LEVEL SPELLS]</t>
  </si>
</sst>
</file>

<file path=xl/styles.xml><?xml version="1.0" encoding="utf-8"?>
<styleSheet xmlns="http://schemas.openxmlformats.org/spreadsheetml/2006/main">
  <numFmts count="5">
    <numFmt numFmtId="164" formatCode="General"/>
    <numFmt numFmtId="165" formatCode="0.00"/>
    <numFmt numFmtId="166" formatCode="0"/>
    <numFmt numFmtId="167" formatCode="General"/>
    <numFmt numFmtId="168" formatCode="0.0"/>
  </numFmts>
  <fonts count="21">
    <font>
      <sz val="11"/>
      <color rgb="FF000000"/>
      <name val="Corbel"/>
      <family val="0"/>
      <charset val="1"/>
    </font>
    <font>
      <sz val="10"/>
      <name val="Arial"/>
      <family val="0"/>
    </font>
    <font>
      <sz val="10"/>
      <name val="Arial"/>
      <family val="0"/>
    </font>
    <font>
      <sz val="10"/>
      <name val="Arial"/>
      <family val="0"/>
    </font>
    <font>
      <sz val="11"/>
      <color rgb="FFFF0000"/>
      <name val="Corbel"/>
      <family val="0"/>
      <charset val="1"/>
    </font>
    <font>
      <b val="true"/>
      <sz val="11"/>
      <name val="Calibri"/>
      <family val="0"/>
      <charset val="1"/>
    </font>
    <font>
      <b val="true"/>
      <sz val="11"/>
      <color rgb="FF000000"/>
      <name val="Calibri"/>
      <family val="0"/>
      <charset val="1"/>
    </font>
    <font>
      <b val="true"/>
      <sz val="11"/>
      <color rgb="FF000000"/>
      <name val="Corbel"/>
      <family val="0"/>
      <charset val="1"/>
    </font>
    <font>
      <sz val="11"/>
      <name val="Calibri"/>
      <family val="0"/>
      <charset val="1"/>
    </font>
    <font>
      <sz val="11"/>
      <color rgb="FF00B0F0"/>
      <name val="Calibri"/>
      <family val="0"/>
      <charset val="1"/>
    </font>
    <font>
      <sz val="11"/>
      <color rgb="FF000000"/>
      <name val="Calibri"/>
      <family val="0"/>
      <charset val="1"/>
    </font>
    <font>
      <b val="true"/>
      <sz val="11"/>
      <color rgb="FF00B0F0"/>
      <name val="Calibri"/>
      <family val="0"/>
      <charset val="1"/>
    </font>
    <font>
      <sz val="11"/>
      <name val="Corbel"/>
      <family val="0"/>
      <charset val="1"/>
    </font>
    <font>
      <sz val="11"/>
      <color rgb="FFD9D9D9"/>
      <name val="Corbel"/>
      <family val="0"/>
      <charset val="1"/>
    </font>
    <font>
      <sz val="11"/>
      <color rgb="FFD9D9D9"/>
      <name val="Calibri"/>
      <family val="0"/>
      <charset val="1"/>
    </font>
    <font>
      <b val="true"/>
      <sz val="11"/>
      <color rgb="FFD9D9D9"/>
      <name val="Calibri"/>
      <family val="0"/>
      <charset val="1"/>
    </font>
    <font>
      <sz val="11"/>
      <color rgb="FF00B0F0"/>
      <name val="Corbel"/>
      <family val="0"/>
      <charset val="1"/>
    </font>
    <font>
      <sz val="11"/>
      <color rgb="FFC00000"/>
      <name val="Corbel"/>
      <family val="0"/>
      <charset val="1"/>
    </font>
    <font>
      <sz val="11"/>
      <color rgb="FF808080"/>
      <name val="Corbel"/>
      <family val="0"/>
      <charset val="1"/>
    </font>
    <font>
      <sz val="11"/>
      <color rgb="FF808080"/>
      <name val="Calibri"/>
      <family val="0"/>
      <charset val="1"/>
    </font>
    <font>
      <b val="true"/>
      <sz val="11"/>
      <color rgb="FF808080"/>
      <name val="Calibri"/>
      <family val="0"/>
      <charset val="1"/>
    </font>
  </fonts>
  <fills count="12">
    <fill>
      <patternFill patternType="none"/>
    </fill>
    <fill>
      <patternFill patternType="gray125"/>
    </fill>
    <fill>
      <patternFill patternType="solid">
        <fgColor rgb="FFB3A2C7"/>
        <bgColor rgb="FFBFBFBF"/>
      </patternFill>
    </fill>
    <fill>
      <patternFill patternType="solid">
        <fgColor rgb="FFFFFFFF"/>
        <bgColor rgb="FFFFFFCC"/>
      </patternFill>
    </fill>
    <fill>
      <patternFill patternType="solid">
        <fgColor rgb="FFCCC1DA"/>
        <bgColor rgb="FFBFBFBF"/>
      </patternFill>
    </fill>
    <fill>
      <patternFill patternType="solid">
        <fgColor rgb="FFE46C0A"/>
        <bgColor rgb="FFFF9900"/>
      </patternFill>
    </fill>
    <fill>
      <patternFill patternType="solid">
        <fgColor rgb="FFFCD5B5"/>
        <bgColor rgb="FFD9D9D9"/>
      </patternFill>
    </fill>
    <fill>
      <patternFill patternType="solid">
        <fgColor rgb="FF93CDDD"/>
        <bgColor rgb="FFBFBFBF"/>
      </patternFill>
    </fill>
    <fill>
      <patternFill patternType="solid">
        <fgColor rgb="FFC3D69B"/>
        <bgColor rgb="FFD7E4BD"/>
      </patternFill>
    </fill>
    <fill>
      <patternFill patternType="solid">
        <fgColor rgb="FFFFFF00"/>
        <bgColor rgb="FFFFFF00"/>
      </patternFill>
    </fill>
    <fill>
      <patternFill patternType="solid">
        <fgColor rgb="FFD7E4BD"/>
        <bgColor rgb="FFD9D9D9"/>
      </patternFill>
    </fill>
    <fill>
      <patternFill patternType="solid">
        <fgColor rgb="FFBFBFBF"/>
        <bgColor rgb="FFCCC1DA"/>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5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center" vertical="bottom" textRotation="0" wrapText="false" indent="0" shrinkToFit="false"/>
      <protection locked="true" hidden="false"/>
    </xf>
    <xf numFmtId="164" fontId="0" fillId="0" borderId="0" xfId="0" applyFont="false" applyBorder="false" applyAlignment="true" applyProtection="true">
      <alignment horizontal="right" vertical="bottom" textRotation="0" wrapText="fals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5" fontId="0" fillId="0" borderId="0" xfId="0" applyFont="false" applyBorder="false" applyAlignment="true" applyProtection="true">
      <alignment horizontal="right" vertical="bottom" textRotation="0" wrapText="false" indent="0" shrinkToFit="false"/>
      <protection locked="true" hidden="false"/>
    </xf>
    <xf numFmtId="164" fontId="5" fillId="0" borderId="0" xfId="0" applyFont="true" applyBorder="false" applyAlignment="true" applyProtection="true">
      <alignment horizontal="left" vertical="bottom" textRotation="0" wrapText="false" indent="0" shrinkToFit="false"/>
      <protection locked="true" hidden="false"/>
    </xf>
    <xf numFmtId="164" fontId="5" fillId="0" borderId="0" xfId="0" applyFont="true" applyBorder="false" applyAlignment="true" applyProtection="true">
      <alignment horizontal="center" vertical="bottom" textRotation="0" wrapText="false" indent="0" shrinkToFit="false"/>
      <protection locked="true" hidden="false"/>
    </xf>
    <xf numFmtId="164" fontId="5" fillId="0" borderId="0" xfId="0" applyFont="true" applyBorder="false" applyAlignment="true" applyProtection="true">
      <alignment horizontal="right"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6" fontId="5" fillId="0" borderId="0" xfId="0" applyFont="true" applyBorder="false" applyAlignment="true" applyProtection="true">
      <alignment horizontal="right" vertical="bottom" textRotation="0" wrapText="false" indent="0" shrinkToFit="false"/>
      <protection locked="true" hidden="false"/>
    </xf>
    <xf numFmtId="164" fontId="7" fillId="0" borderId="0" xfId="0" applyFont="true" applyBorder="false" applyAlignment="true" applyProtection="true">
      <alignment horizontal="left" vertical="bottom" textRotation="0" wrapText="false" indent="0" shrinkToFit="false"/>
      <protection locked="true" hidden="false"/>
    </xf>
    <xf numFmtId="164" fontId="7" fillId="0" borderId="0" xfId="0" applyFont="true" applyBorder="false" applyAlignment="true" applyProtection="true">
      <alignment horizontal="center"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6" fontId="0" fillId="0" borderId="0" xfId="0" applyFont="false" applyBorder="false" applyAlignment="true" applyProtection="true">
      <alignment horizontal="right" vertical="bottom" textRotation="0" wrapText="false" indent="0" shrinkToFit="false"/>
      <protection locked="true" hidden="false"/>
    </xf>
    <xf numFmtId="164" fontId="5" fillId="2" borderId="0" xfId="0" applyFont="true" applyBorder="false" applyAlignment="true" applyProtection="true">
      <alignment horizontal="left" vertical="bottom" textRotation="0" wrapText="false" indent="0" shrinkToFit="false"/>
      <protection locked="true" hidden="false"/>
    </xf>
    <xf numFmtId="164" fontId="8" fillId="2" borderId="0" xfId="0" applyFont="true" applyBorder="false" applyAlignment="true" applyProtection="true">
      <alignment horizontal="center" vertical="bottom" textRotation="0" wrapText="false" indent="0" shrinkToFit="false"/>
      <protection locked="true" hidden="false"/>
    </xf>
    <xf numFmtId="164" fontId="8" fillId="2" borderId="0" xfId="0" applyFont="true" applyBorder="false" applyAlignment="true" applyProtection="true">
      <alignment horizontal="right" vertical="bottom" textRotation="0" wrapText="false" indent="0" shrinkToFit="false"/>
      <protection locked="true" hidden="false"/>
    </xf>
    <xf numFmtId="164" fontId="8" fillId="2" borderId="0" xfId="0" applyFont="true" applyBorder="false" applyAlignment="true" applyProtection="true">
      <alignment horizontal="general" vertical="bottom" textRotation="0" wrapText="false" indent="0" shrinkToFit="false"/>
      <protection locked="true" hidden="false"/>
    </xf>
    <xf numFmtId="164" fontId="4" fillId="2" borderId="0" xfId="0" applyFont="true" applyBorder="false" applyAlignment="true" applyProtection="true">
      <alignment horizontal="general" vertical="bottom" textRotation="0" wrapText="false" indent="0" shrinkToFit="false"/>
      <protection locked="true" hidden="false"/>
    </xf>
    <xf numFmtId="166" fontId="8" fillId="2" borderId="0" xfId="0" applyFont="true" applyBorder="false" applyAlignment="true" applyProtection="true">
      <alignment horizontal="right" vertical="bottom" textRotation="0" wrapText="false" indent="0" shrinkToFit="false"/>
      <protection locked="true" hidden="false"/>
    </xf>
    <xf numFmtId="164" fontId="5" fillId="2" borderId="0" xfId="0" applyFont="true" applyBorder="false" applyAlignment="true" applyProtection="true">
      <alignment horizontal="right" vertical="bottom" textRotation="0" wrapText="false" indent="0" shrinkToFit="false"/>
      <protection locked="true" hidden="false"/>
    </xf>
    <xf numFmtId="164" fontId="8" fillId="2" borderId="0" xfId="0" applyFont="true" applyBorder="false" applyAlignment="true" applyProtection="true">
      <alignment horizontal="left" vertical="bottom" textRotation="0" wrapText="false" indent="0" shrinkToFit="false"/>
      <protection locked="true" hidden="false"/>
    </xf>
    <xf numFmtId="164" fontId="5" fillId="2" borderId="0" xfId="0" applyFont="true" applyBorder="true" applyAlignment="true" applyProtection="true">
      <alignment horizontal="left" vertical="bottom" textRotation="0" wrapText="false" indent="0" shrinkToFit="false"/>
      <protection locked="true" hidden="false"/>
    </xf>
    <xf numFmtId="164" fontId="8" fillId="0" borderId="0" xfId="0" applyFont="true" applyBorder="false" applyAlignment="true" applyProtection="true">
      <alignment horizontal="left" vertical="bottom" textRotation="0" wrapText="false" indent="0" shrinkToFit="false"/>
      <protection locked="true" hidden="false"/>
    </xf>
    <xf numFmtId="164" fontId="8" fillId="0" borderId="0" xfId="0" applyFont="true" applyBorder="false" applyAlignment="true" applyProtection="true">
      <alignment horizontal="center" vertical="bottom" textRotation="0" wrapText="false" indent="0" shrinkToFit="false"/>
      <protection locked="true" hidden="false"/>
    </xf>
    <xf numFmtId="164" fontId="8" fillId="0" borderId="0" xfId="0" applyFont="true" applyBorder="false" applyAlignment="true" applyProtection="true">
      <alignment horizontal="right" vertical="bottom" textRotation="0" wrapText="false" indent="0" shrinkToFit="false"/>
      <protection locked="true" hidden="false"/>
    </xf>
    <xf numFmtId="166" fontId="8" fillId="0" borderId="0" xfId="0" applyFont="true" applyBorder="false" applyAlignment="true" applyProtection="true">
      <alignment horizontal="right" vertical="bottom" textRotation="0" wrapText="false" indent="0" shrinkToFit="false"/>
      <protection locked="true" hidden="false"/>
    </xf>
    <xf numFmtId="164" fontId="8" fillId="0" borderId="0" xfId="0" applyFont="true" applyBorder="false" applyAlignment="true" applyProtection="true">
      <alignment horizontal="left" vertical="bottom" textRotation="0" wrapText="true" indent="0" shrinkToFit="false"/>
      <protection locked="true" hidden="false"/>
    </xf>
    <xf numFmtId="164" fontId="9" fillId="0" borderId="0" xfId="0" applyFont="true" applyBorder="false" applyAlignment="true" applyProtection="true">
      <alignment horizontal="left" vertical="bottom" textRotation="0" wrapText="false" indent="0" shrinkToFit="false"/>
      <protection locked="true" hidden="false"/>
    </xf>
    <xf numFmtId="164" fontId="10" fillId="0" borderId="0" xfId="0" applyFont="true" applyBorder="false" applyAlignment="true" applyProtection="true">
      <alignment horizontal="center" vertical="bottom" textRotation="0" wrapText="false" indent="0" shrinkToFit="false"/>
      <protection locked="true" hidden="false"/>
    </xf>
    <xf numFmtId="164" fontId="10" fillId="0" borderId="0" xfId="0" applyFont="true" applyBorder="false" applyAlignment="true" applyProtection="true">
      <alignment horizontal="right" vertical="bottom" textRotation="0" wrapText="false" indent="0" shrinkToFit="false"/>
      <protection locked="true" hidden="false"/>
    </xf>
    <xf numFmtId="167" fontId="10" fillId="0" borderId="0" xfId="0" applyFont="true" applyBorder="false" applyAlignment="true" applyProtection="true">
      <alignment horizontal="general" vertical="bottom" textRotation="0" wrapText="false" indent="0" shrinkToFit="false"/>
      <protection locked="true" hidden="false"/>
    </xf>
    <xf numFmtId="166" fontId="9" fillId="0" borderId="0" xfId="0" applyFont="true" applyBorder="false" applyAlignment="true" applyProtection="true">
      <alignment horizontal="right" vertical="bottom" textRotation="0" wrapText="false" indent="0" shrinkToFit="false"/>
      <protection locked="true" hidden="false"/>
    </xf>
    <xf numFmtId="167" fontId="11" fillId="0" borderId="0" xfId="0" applyFont="true" applyBorder="false" applyAlignment="true" applyProtection="true">
      <alignment horizontal="right" vertical="bottom" textRotation="0" wrapText="false" indent="0" shrinkToFit="false"/>
      <protection locked="true" hidden="false"/>
    </xf>
    <xf numFmtId="164" fontId="10" fillId="0" borderId="0" xfId="0" applyFont="true" applyBorder="false" applyAlignment="true" applyProtection="true">
      <alignment horizontal="left" vertical="bottom" textRotation="0" wrapText="false" indent="0" shrinkToFit="false"/>
      <protection locked="true" hidden="false"/>
    </xf>
    <xf numFmtId="164" fontId="12" fillId="3" borderId="0" xfId="0" applyFont="true" applyBorder="false" applyAlignment="true" applyProtection="true">
      <alignment horizontal="general" vertical="bottom"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true" indent="0" shrinkToFit="false"/>
      <protection locked="true" hidden="false"/>
    </xf>
    <xf numFmtId="164" fontId="5" fillId="2" borderId="0" xfId="0" applyFont="true" applyBorder="false" applyAlignment="true" applyProtection="true">
      <alignment horizontal="center" vertical="bottom" textRotation="0" wrapText="false" indent="0" shrinkToFit="false"/>
      <protection locked="true" hidden="false"/>
    </xf>
    <xf numFmtId="166" fontId="5" fillId="2" borderId="0" xfId="0" applyFont="true" applyBorder="false" applyAlignment="true" applyProtection="true">
      <alignment horizontal="right" vertical="bottom" textRotation="0" wrapText="false" indent="0" shrinkToFit="false"/>
      <protection locked="true" hidden="false"/>
    </xf>
    <xf numFmtId="168" fontId="8" fillId="0" borderId="0" xfId="0" applyFont="true" applyBorder="false" applyAlignment="true" applyProtection="true">
      <alignment horizontal="right" vertical="bottom" textRotation="0" wrapText="false" indent="0" shrinkToFit="false"/>
      <protection locked="true" hidden="false"/>
    </xf>
    <xf numFmtId="164" fontId="8" fillId="4" borderId="0" xfId="0" applyFont="true" applyBorder="false" applyAlignment="true" applyProtection="true">
      <alignment horizontal="left" vertical="bottom" textRotation="0" wrapText="false" indent="0" shrinkToFit="false"/>
      <protection locked="true" hidden="false"/>
    </xf>
    <xf numFmtId="164" fontId="13" fillId="0" borderId="0" xfId="0" applyFont="true" applyBorder="false" applyAlignment="true" applyProtection="true">
      <alignment horizontal="left" vertical="bottom" textRotation="0" wrapText="true" indent="0" shrinkToFit="false"/>
      <protection locked="true" hidden="false"/>
    </xf>
    <xf numFmtId="164" fontId="13" fillId="0" borderId="0" xfId="0" applyFont="true" applyBorder="false" applyAlignment="true" applyProtection="true">
      <alignment horizontal="center" vertical="bottom" textRotation="0" wrapText="false" indent="0" shrinkToFit="false"/>
      <protection locked="true" hidden="false"/>
    </xf>
    <xf numFmtId="164" fontId="13" fillId="0" borderId="0" xfId="0" applyFont="true" applyBorder="false" applyAlignment="true" applyProtection="true">
      <alignment horizontal="right" vertical="bottom" textRotation="0" wrapText="false" indent="0" shrinkToFit="false"/>
      <protection locked="true" hidden="false"/>
    </xf>
    <xf numFmtId="167" fontId="14" fillId="0" borderId="0" xfId="0" applyFont="true" applyBorder="false" applyAlignment="true" applyProtection="true">
      <alignment horizontal="general" vertical="bottom" textRotation="0" wrapText="false" indent="0" shrinkToFit="false"/>
      <protection locked="true" hidden="false"/>
    </xf>
    <xf numFmtId="166" fontId="13" fillId="0" borderId="0" xfId="0" applyFont="true" applyBorder="false" applyAlignment="true" applyProtection="true">
      <alignment horizontal="right" vertical="bottom" textRotation="0" wrapText="false" indent="0" shrinkToFit="false"/>
      <protection locked="true" hidden="false"/>
    </xf>
    <xf numFmtId="167" fontId="15" fillId="0" borderId="0" xfId="0" applyFont="true" applyBorder="false" applyAlignment="true" applyProtection="true">
      <alignment horizontal="right" vertical="bottom" textRotation="0" wrapText="false" indent="0" shrinkToFit="false"/>
      <protection locked="true" hidden="false"/>
    </xf>
    <xf numFmtId="164" fontId="5" fillId="4" borderId="0" xfId="0" applyFont="true" applyBorder="false" applyAlignment="true" applyProtection="true">
      <alignment horizontal="left" vertical="bottom" textRotation="0" wrapText="true" indent="0" shrinkToFit="false"/>
      <protection locked="true" hidden="false"/>
    </xf>
    <xf numFmtId="164" fontId="8" fillId="4" borderId="0" xfId="0" applyFont="true" applyBorder="false" applyAlignment="true" applyProtection="true">
      <alignment horizontal="center" vertical="bottom" textRotation="0" wrapText="false" indent="0" shrinkToFit="false"/>
      <protection locked="true" hidden="false"/>
    </xf>
    <xf numFmtId="164" fontId="8" fillId="4" borderId="0" xfId="0" applyFont="true" applyBorder="false" applyAlignment="true" applyProtection="true">
      <alignment horizontal="right" vertical="bottom" textRotation="0" wrapText="false" indent="0" shrinkToFit="false"/>
      <protection locked="true" hidden="false"/>
    </xf>
    <xf numFmtId="164" fontId="8" fillId="4" borderId="0" xfId="0" applyFont="true" applyBorder="false" applyAlignment="true" applyProtection="true">
      <alignment horizontal="general" vertical="bottom" textRotation="0" wrapText="false" indent="0" shrinkToFit="false"/>
      <protection locked="true" hidden="false"/>
    </xf>
    <xf numFmtId="164" fontId="4" fillId="4" borderId="0" xfId="0" applyFont="true" applyBorder="false" applyAlignment="true" applyProtection="true">
      <alignment horizontal="general" vertical="bottom" textRotation="0" wrapText="false" indent="0" shrinkToFit="false"/>
      <protection locked="true" hidden="false"/>
    </xf>
    <xf numFmtId="166" fontId="8" fillId="4" borderId="0" xfId="0" applyFont="true" applyBorder="false" applyAlignment="true" applyProtection="true">
      <alignment horizontal="right" vertical="bottom" textRotation="0" wrapText="false" indent="0" shrinkToFit="false"/>
      <protection locked="true" hidden="false"/>
    </xf>
    <xf numFmtId="167" fontId="5" fillId="4" borderId="0" xfId="0" applyFont="true" applyBorder="false" applyAlignment="true" applyProtection="true">
      <alignment horizontal="right" vertical="bottom" textRotation="0" wrapText="false" indent="0" shrinkToFit="false"/>
      <protection locked="true" hidden="false"/>
    </xf>
    <xf numFmtId="164" fontId="5" fillId="0" borderId="0" xfId="0" applyFont="true" applyBorder="false" applyAlignment="true" applyProtection="true">
      <alignment horizontal="left" vertical="bottom" textRotation="0" wrapText="true" indent="0" shrinkToFit="false"/>
      <protection locked="true" hidden="false"/>
    </xf>
    <xf numFmtId="164" fontId="5" fillId="2" borderId="0" xfId="0" applyFont="true" applyBorder="false" applyAlignment="true" applyProtection="true">
      <alignment horizontal="left" vertical="bottom" textRotation="0" wrapText="true" indent="0" shrinkToFit="false"/>
      <protection locked="true" hidden="false"/>
    </xf>
    <xf numFmtId="165" fontId="8" fillId="0" borderId="0" xfId="0" applyFont="true" applyBorder="fals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true" indent="0" shrinkToFit="false"/>
      <protection locked="true" hidden="false"/>
    </xf>
    <xf numFmtId="164" fontId="5" fillId="5" borderId="0" xfId="0" applyFont="true" applyBorder="false" applyAlignment="true" applyProtection="true">
      <alignment horizontal="left" vertical="bottom" textRotation="0" wrapText="false" indent="0" shrinkToFit="false"/>
      <protection locked="true" hidden="false"/>
    </xf>
    <xf numFmtId="164" fontId="8" fillId="5" borderId="0" xfId="0" applyFont="true" applyBorder="false" applyAlignment="true" applyProtection="true">
      <alignment horizontal="center" vertical="bottom" textRotation="0" wrapText="false" indent="0" shrinkToFit="false"/>
      <protection locked="true" hidden="false"/>
    </xf>
    <xf numFmtId="164" fontId="8" fillId="5" borderId="0" xfId="0" applyFont="true" applyBorder="false" applyAlignment="true" applyProtection="true">
      <alignment horizontal="right" vertical="bottom" textRotation="0" wrapText="false" indent="0" shrinkToFit="false"/>
      <protection locked="true" hidden="false"/>
    </xf>
    <xf numFmtId="164" fontId="8" fillId="5" borderId="0" xfId="0" applyFont="true" applyBorder="false" applyAlignment="true" applyProtection="true">
      <alignment horizontal="general" vertical="bottom" textRotation="0" wrapText="false" indent="0" shrinkToFit="false"/>
      <protection locked="true" hidden="false"/>
    </xf>
    <xf numFmtId="164" fontId="4" fillId="5" borderId="0" xfId="0" applyFont="true" applyBorder="false" applyAlignment="true" applyProtection="true">
      <alignment horizontal="general" vertical="bottom" textRotation="0" wrapText="false" indent="0" shrinkToFit="false"/>
      <protection locked="true" hidden="false"/>
    </xf>
    <xf numFmtId="166" fontId="8" fillId="5" borderId="0" xfId="0" applyFont="true" applyBorder="false" applyAlignment="true" applyProtection="true">
      <alignment horizontal="right" vertical="bottom" textRotation="0" wrapText="false" indent="0" shrinkToFit="false"/>
      <protection locked="true" hidden="false"/>
    </xf>
    <xf numFmtId="164" fontId="5" fillId="5" borderId="0" xfId="0" applyFont="true" applyBorder="false" applyAlignment="true" applyProtection="true">
      <alignment horizontal="right" vertical="bottom" textRotation="0" wrapText="false" indent="0" shrinkToFit="false"/>
      <protection locked="true" hidden="false"/>
    </xf>
    <xf numFmtId="164" fontId="8" fillId="5" borderId="0" xfId="0" applyFont="true" applyBorder="false" applyAlignment="true" applyProtection="true">
      <alignment horizontal="left" vertical="bottom" textRotation="0" wrapText="false" indent="0" shrinkToFit="false"/>
      <protection locked="true" hidden="false"/>
    </xf>
    <xf numFmtId="164" fontId="5" fillId="5" borderId="0" xfId="0" applyFont="true" applyBorder="true" applyAlignment="true" applyProtection="true">
      <alignment horizontal="left" vertical="bottom" textRotation="0" wrapText="false" indent="0" shrinkToFit="false"/>
      <protection locked="true" hidden="false"/>
    </xf>
    <xf numFmtId="164" fontId="16" fillId="0" borderId="0" xfId="0" applyFont="true" applyBorder="false" applyAlignment="true" applyProtection="true">
      <alignment horizontal="left" vertical="bottom" textRotation="0" wrapText="false" indent="0" shrinkToFit="false"/>
      <protection locked="true" hidden="false"/>
    </xf>
    <xf numFmtId="164" fontId="0" fillId="0" borderId="0" xfId="0" applyFont="true" applyBorder="false" applyAlignment="true" applyProtection="true">
      <alignment horizontal="center" vertical="bottom" textRotation="0" wrapText="false" indent="0" shrinkToFit="false"/>
      <protection locked="true" hidden="false"/>
    </xf>
    <xf numFmtId="164" fontId="0" fillId="0" borderId="0" xfId="0" applyFont="true" applyBorder="false" applyAlignment="true" applyProtection="true">
      <alignment horizontal="right" vertical="bottom" textRotation="0" wrapText="false" indent="0" shrinkToFit="false"/>
      <protection locked="true" hidden="false"/>
    </xf>
    <xf numFmtId="166" fontId="16" fillId="0" borderId="0" xfId="0" applyFont="true" applyBorder="fals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left"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0" fillId="5" borderId="0" xfId="0" applyFont="false" applyBorder="false" applyAlignment="true" applyProtection="true">
      <alignment horizontal="general" vertical="bottom" textRotation="0" wrapText="false" indent="0" shrinkToFit="false"/>
      <protection locked="true" hidden="false"/>
    </xf>
    <xf numFmtId="164" fontId="5" fillId="5" borderId="0" xfId="0" applyFont="true" applyBorder="false" applyAlignment="true" applyProtection="true">
      <alignment horizontal="center" vertical="bottom" textRotation="0" wrapText="false" indent="0" shrinkToFit="false"/>
      <protection locked="true" hidden="false"/>
    </xf>
    <xf numFmtId="167" fontId="17" fillId="5" borderId="0" xfId="0" applyFont="true" applyBorder="false" applyAlignment="true" applyProtection="true">
      <alignment horizontal="general" vertical="bottom" textRotation="0" wrapText="false" indent="0" shrinkToFit="false"/>
      <protection locked="true" hidden="false"/>
    </xf>
    <xf numFmtId="166" fontId="5" fillId="5" borderId="0" xfId="0" applyFont="true" applyBorder="false" applyAlignment="true" applyProtection="true">
      <alignment horizontal="right" vertical="bottom" textRotation="0" wrapText="false" indent="0" shrinkToFit="false"/>
      <protection locked="true" hidden="false"/>
    </xf>
    <xf numFmtId="164" fontId="8" fillId="6" borderId="0" xfId="0" applyFont="true" applyBorder="false" applyAlignment="true" applyProtection="true">
      <alignment horizontal="left" vertical="bottom" textRotation="0" wrapText="false" indent="0" shrinkToFit="false"/>
      <protection locked="true" hidden="false"/>
    </xf>
    <xf numFmtId="164" fontId="5" fillId="6" borderId="0" xfId="0" applyFont="true" applyBorder="false" applyAlignment="true" applyProtection="true">
      <alignment horizontal="left" vertical="bottom" textRotation="0" wrapText="false" indent="0" shrinkToFit="false"/>
      <protection locked="true" hidden="false"/>
    </xf>
    <xf numFmtId="164" fontId="8" fillId="6" borderId="0" xfId="0" applyFont="true" applyBorder="false" applyAlignment="true" applyProtection="true">
      <alignment horizontal="center" vertical="bottom" textRotation="0" wrapText="false" indent="0" shrinkToFit="false"/>
      <protection locked="true" hidden="false"/>
    </xf>
    <xf numFmtId="164" fontId="8" fillId="6" borderId="0" xfId="0" applyFont="true" applyBorder="false" applyAlignment="true" applyProtection="true">
      <alignment horizontal="right" vertical="bottom" textRotation="0" wrapText="false" indent="0" shrinkToFit="false"/>
      <protection locked="true" hidden="false"/>
    </xf>
    <xf numFmtId="164" fontId="8" fillId="6" borderId="0" xfId="0" applyFont="true" applyBorder="false" applyAlignment="true" applyProtection="true">
      <alignment horizontal="general" vertical="bottom" textRotation="0" wrapText="false" indent="0" shrinkToFit="false"/>
      <protection locked="true" hidden="false"/>
    </xf>
    <xf numFmtId="164" fontId="4" fillId="6" borderId="0" xfId="0" applyFont="true" applyBorder="false" applyAlignment="true" applyProtection="true">
      <alignment horizontal="general" vertical="bottom" textRotation="0" wrapText="false" indent="0" shrinkToFit="false"/>
      <protection locked="true" hidden="false"/>
    </xf>
    <xf numFmtId="166" fontId="8" fillId="6" borderId="0" xfId="0" applyFont="true" applyBorder="false" applyAlignment="true" applyProtection="true">
      <alignment horizontal="right" vertical="bottom" textRotation="0" wrapText="false" indent="0" shrinkToFit="false"/>
      <protection locked="true" hidden="false"/>
    </xf>
    <xf numFmtId="167" fontId="5" fillId="6" borderId="0" xfId="0" applyFont="true" applyBorder="false" applyAlignment="true" applyProtection="true">
      <alignment horizontal="right" vertical="bottom" textRotation="0" wrapText="false" indent="0" shrinkToFit="false"/>
      <protection locked="true" hidden="false"/>
    </xf>
    <xf numFmtId="164" fontId="14" fillId="0" borderId="0" xfId="0" applyFont="true" applyBorder="false" applyAlignment="true" applyProtection="true">
      <alignment horizontal="left" vertical="bottom" textRotation="0" wrapText="false" indent="0" shrinkToFit="false"/>
      <protection locked="true" hidden="false"/>
    </xf>
    <xf numFmtId="164" fontId="14" fillId="0" borderId="0" xfId="0" applyFont="true" applyBorder="false" applyAlignment="true" applyProtection="true">
      <alignment horizontal="center" vertical="bottom" textRotation="0" wrapText="false" indent="0" shrinkToFit="false"/>
      <protection locked="true" hidden="false"/>
    </xf>
    <xf numFmtId="164" fontId="14" fillId="0" borderId="0" xfId="0" applyFont="true" applyBorder="false" applyAlignment="true" applyProtection="true">
      <alignment horizontal="right" vertical="bottom" textRotation="0" wrapText="false" indent="0" shrinkToFit="false"/>
      <protection locked="true" hidden="false"/>
    </xf>
    <xf numFmtId="166" fontId="14" fillId="0" borderId="0" xfId="0" applyFont="true" applyBorder="false" applyAlignment="true" applyProtection="true">
      <alignment horizontal="right" vertical="bottom" textRotation="0" wrapText="false" indent="0" shrinkToFit="false"/>
      <protection locked="true" hidden="false"/>
    </xf>
    <xf numFmtId="164" fontId="12" fillId="0" borderId="0" xfId="0" applyFont="true" applyBorder="false" applyAlignment="true" applyProtection="true">
      <alignment horizontal="left" vertical="bottom" textRotation="0" wrapText="false" indent="0" shrinkToFit="false"/>
      <protection locked="true" hidden="false"/>
    </xf>
    <xf numFmtId="164" fontId="13" fillId="0" borderId="0" xfId="0" applyFont="true" applyBorder="false" applyAlignment="true" applyProtection="true">
      <alignment horizontal="left" vertical="bottom" textRotation="0" wrapText="false" indent="0" shrinkToFit="false"/>
      <protection locked="true" hidden="false"/>
    </xf>
    <xf numFmtId="165" fontId="13" fillId="0" borderId="0" xfId="0" applyFont="true" applyBorder="false" applyAlignment="true" applyProtection="true">
      <alignment horizontal="right" vertical="bottom" textRotation="0" wrapText="false" indent="0" shrinkToFit="false"/>
      <protection locked="true" hidden="false"/>
    </xf>
    <xf numFmtId="164" fontId="5" fillId="7" borderId="0" xfId="0" applyFont="true" applyBorder="false" applyAlignment="true" applyProtection="true">
      <alignment horizontal="left" vertical="bottom" textRotation="0" wrapText="false" indent="0" shrinkToFit="false"/>
      <protection locked="true" hidden="false"/>
    </xf>
    <xf numFmtId="164" fontId="8" fillId="7" borderId="0" xfId="0" applyFont="true" applyBorder="false" applyAlignment="true" applyProtection="true">
      <alignment horizontal="center" vertical="bottom" textRotation="0" wrapText="false" indent="0" shrinkToFit="false"/>
      <protection locked="true" hidden="false"/>
    </xf>
    <xf numFmtId="164" fontId="8" fillId="7" borderId="0" xfId="0" applyFont="true" applyBorder="false" applyAlignment="true" applyProtection="true">
      <alignment horizontal="right" vertical="bottom" textRotation="0" wrapText="false" indent="0" shrinkToFit="false"/>
      <protection locked="true" hidden="false"/>
    </xf>
    <xf numFmtId="164" fontId="8" fillId="7" borderId="0" xfId="0" applyFont="true" applyBorder="false" applyAlignment="true" applyProtection="true">
      <alignment horizontal="general" vertical="bottom" textRotation="0" wrapText="false" indent="0" shrinkToFit="false"/>
      <protection locked="true" hidden="false"/>
    </xf>
    <xf numFmtId="164" fontId="4" fillId="7" borderId="0" xfId="0" applyFont="true" applyBorder="false" applyAlignment="true" applyProtection="true">
      <alignment horizontal="general" vertical="bottom" textRotation="0" wrapText="false" indent="0" shrinkToFit="false"/>
      <protection locked="true" hidden="false"/>
    </xf>
    <xf numFmtId="166" fontId="8" fillId="7" borderId="0" xfId="0" applyFont="true" applyBorder="false" applyAlignment="true" applyProtection="true">
      <alignment horizontal="right" vertical="bottom" textRotation="0" wrapText="false" indent="0" shrinkToFit="false"/>
      <protection locked="true" hidden="false"/>
    </xf>
    <xf numFmtId="164" fontId="5" fillId="7" borderId="0" xfId="0" applyFont="true" applyBorder="false" applyAlignment="true" applyProtection="true">
      <alignment horizontal="right" vertical="bottom" textRotation="0" wrapText="false" indent="0" shrinkToFit="false"/>
      <protection locked="true" hidden="false"/>
    </xf>
    <xf numFmtId="164" fontId="8" fillId="7" borderId="0" xfId="0" applyFont="true" applyBorder="false" applyAlignment="true" applyProtection="true">
      <alignment horizontal="left" vertical="bottom" textRotation="0" wrapText="false" indent="0" shrinkToFit="false"/>
      <protection locked="true" hidden="false"/>
    </xf>
    <xf numFmtId="164" fontId="5" fillId="7" borderId="0" xfId="0" applyFont="true" applyBorder="true" applyAlignment="true" applyProtection="true">
      <alignment horizontal="left" vertical="bottom" textRotation="0" wrapText="false" indent="0" shrinkToFit="false"/>
      <protection locked="true" hidden="false"/>
    </xf>
    <xf numFmtId="166" fontId="5" fillId="7" borderId="0" xfId="0" applyFont="true" applyBorder="false" applyAlignment="true" applyProtection="true">
      <alignment horizontal="right" vertical="bottom" textRotation="0" wrapText="false" indent="0" shrinkToFit="false"/>
      <protection locked="true" hidden="false"/>
    </xf>
    <xf numFmtId="164" fontId="5" fillId="8" borderId="0" xfId="0" applyFont="true" applyBorder="false" applyAlignment="true" applyProtection="true">
      <alignment horizontal="left" vertical="bottom" textRotation="0" wrapText="false" indent="0" shrinkToFit="false"/>
      <protection locked="true" hidden="false"/>
    </xf>
    <xf numFmtId="164" fontId="8" fillId="8" borderId="0" xfId="0" applyFont="true" applyBorder="false" applyAlignment="true" applyProtection="true">
      <alignment horizontal="center" vertical="bottom" textRotation="0" wrapText="false" indent="0" shrinkToFit="false"/>
      <protection locked="true" hidden="false"/>
    </xf>
    <xf numFmtId="164" fontId="8" fillId="8" borderId="0" xfId="0" applyFont="true" applyBorder="false" applyAlignment="true" applyProtection="true">
      <alignment horizontal="right" vertical="bottom" textRotation="0" wrapText="false" indent="0" shrinkToFit="false"/>
      <protection locked="true" hidden="false"/>
    </xf>
    <xf numFmtId="164" fontId="8" fillId="8" borderId="0" xfId="0" applyFont="true" applyBorder="false" applyAlignment="true" applyProtection="true">
      <alignment horizontal="general" vertical="bottom" textRotation="0" wrapText="false" indent="0" shrinkToFit="false"/>
      <protection locked="true" hidden="false"/>
    </xf>
    <xf numFmtId="164" fontId="4" fillId="8" borderId="0" xfId="0" applyFont="true" applyBorder="false" applyAlignment="true" applyProtection="true">
      <alignment horizontal="general" vertical="bottom" textRotation="0" wrapText="false" indent="0" shrinkToFit="false"/>
      <protection locked="true" hidden="false"/>
    </xf>
    <xf numFmtId="166" fontId="8" fillId="8" borderId="0" xfId="0" applyFont="true" applyBorder="false" applyAlignment="true" applyProtection="true">
      <alignment horizontal="right" vertical="bottom" textRotation="0" wrapText="false" indent="0" shrinkToFit="false"/>
      <protection locked="true" hidden="false"/>
    </xf>
    <xf numFmtId="164" fontId="5" fillId="8" borderId="0" xfId="0" applyFont="true" applyBorder="false" applyAlignment="true" applyProtection="true">
      <alignment horizontal="right" vertical="bottom" textRotation="0" wrapText="false" indent="0" shrinkToFit="false"/>
      <protection locked="true" hidden="false"/>
    </xf>
    <xf numFmtId="164" fontId="8" fillId="8" borderId="0" xfId="0" applyFont="true" applyBorder="false" applyAlignment="true" applyProtection="true">
      <alignment horizontal="left" vertical="bottom" textRotation="0" wrapText="false" indent="0" shrinkToFit="false"/>
      <protection locked="true" hidden="false"/>
    </xf>
    <xf numFmtId="164" fontId="5" fillId="8" borderId="0" xfId="0" applyFont="true" applyBorder="true" applyAlignment="true" applyProtection="true">
      <alignment horizontal="left" vertical="bottom" textRotation="0" wrapText="false" indent="0" shrinkToFit="false"/>
      <protection locked="true" hidden="false"/>
    </xf>
    <xf numFmtId="164" fontId="5" fillId="9" borderId="0" xfId="0" applyFont="true" applyBorder="false" applyAlignment="true" applyProtection="true">
      <alignment horizontal="right" vertical="bottom" textRotation="0" wrapText="false" indent="0" shrinkToFit="false"/>
      <protection locked="true" hidden="false"/>
    </xf>
    <xf numFmtId="164" fontId="8" fillId="9" borderId="0" xfId="0" applyFont="true" applyBorder="false" applyAlignment="true" applyProtection="true">
      <alignment horizontal="left" vertical="bottom" textRotation="0" wrapText="false" indent="0" shrinkToFit="false"/>
      <protection locked="true" hidden="false"/>
    </xf>
    <xf numFmtId="164" fontId="7" fillId="10" borderId="0" xfId="0" applyFont="true" applyBorder="false" applyAlignment="true" applyProtection="true">
      <alignment horizontal="general" vertical="bottom" textRotation="0" wrapText="false" indent="0" shrinkToFit="false"/>
      <protection locked="true" hidden="false"/>
    </xf>
    <xf numFmtId="164" fontId="0" fillId="10" borderId="0" xfId="0" applyFont="false" applyBorder="false" applyAlignment="true" applyProtection="true">
      <alignment horizontal="center" vertical="bottom" textRotation="0" wrapText="false" indent="0" shrinkToFit="false"/>
      <protection locked="true" hidden="false"/>
    </xf>
    <xf numFmtId="164" fontId="0" fillId="10" borderId="0" xfId="0" applyFont="false" applyBorder="false" applyAlignment="true" applyProtection="true">
      <alignment horizontal="right" vertical="bottom" textRotation="0" wrapText="false" indent="0" shrinkToFit="false"/>
      <protection locked="true" hidden="false"/>
    </xf>
    <xf numFmtId="164" fontId="8" fillId="10" borderId="0" xfId="0" applyFont="true" applyBorder="false" applyAlignment="true" applyProtection="true">
      <alignment horizontal="general" vertical="bottom" textRotation="0" wrapText="false" indent="0" shrinkToFit="false"/>
      <protection locked="true" hidden="false"/>
    </xf>
    <xf numFmtId="164" fontId="4" fillId="10" borderId="0" xfId="0" applyFont="true" applyBorder="false" applyAlignment="true" applyProtection="true">
      <alignment horizontal="general" vertical="bottom" textRotation="0" wrapText="false" indent="0" shrinkToFit="false"/>
      <protection locked="true" hidden="false"/>
    </xf>
    <xf numFmtId="166" fontId="0" fillId="10" borderId="0" xfId="0" applyFont="false" applyBorder="false" applyAlignment="true" applyProtection="true">
      <alignment horizontal="right" vertical="bottom" textRotation="0" wrapText="false" indent="0" shrinkToFit="false"/>
      <protection locked="true" hidden="false"/>
    </xf>
    <xf numFmtId="164" fontId="5" fillId="10" borderId="0" xfId="0" applyFont="true" applyBorder="false" applyAlignment="true" applyProtection="true">
      <alignment horizontal="right" vertical="bottom" textRotation="0" wrapText="false" indent="0" shrinkToFit="false"/>
      <protection locked="true" hidden="false"/>
    </xf>
    <xf numFmtId="164" fontId="0" fillId="10" borderId="0" xfId="0" applyFont="false" applyBorder="false" applyAlignment="true" applyProtection="true">
      <alignment horizontal="general" vertical="bottom" textRotation="0" wrapText="false" indent="0" shrinkToFit="false"/>
      <protection locked="true" hidden="false"/>
    </xf>
    <xf numFmtId="164" fontId="8" fillId="10" borderId="0" xfId="0" applyFont="true" applyBorder="false" applyAlignment="true" applyProtection="true">
      <alignment horizontal="left" vertical="bottom" textRotation="0" wrapText="false" indent="0" shrinkToFit="false"/>
      <protection locked="true" hidden="false"/>
    </xf>
    <xf numFmtId="164" fontId="8" fillId="10" borderId="0" xfId="0" applyFont="true" applyBorder="false" applyAlignment="true" applyProtection="true">
      <alignment horizontal="center" vertical="bottom" textRotation="0" wrapText="false" indent="0" shrinkToFit="false"/>
      <protection locked="true" hidden="false"/>
    </xf>
    <xf numFmtId="164" fontId="8" fillId="10" borderId="0" xfId="0" applyFont="true" applyBorder="false" applyAlignment="true" applyProtection="true">
      <alignment horizontal="right" vertical="bottom" textRotation="0" wrapText="false" indent="0" shrinkToFit="false"/>
      <protection locked="true" hidden="false"/>
    </xf>
    <xf numFmtId="166" fontId="8" fillId="10" borderId="0" xfId="0" applyFont="true" applyBorder="false" applyAlignment="true" applyProtection="true">
      <alignment horizontal="right" vertical="bottom" textRotation="0" wrapText="false" indent="0" shrinkToFit="false"/>
      <protection locked="true" hidden="false"/>
    </xf>
    <xf numFmtId="164" fontId="7" fillId="11" borderId="0" xfId="0" applyFont="true" applyBorder="false" applyAlignment="true" applyProtection="true">
      <alignment horizontal="general" vertical="bottom" textRotation="0" wrapText="false" indent="0" shrinkToFit="false"/>
      <protection locked="true" hidden="false"/>
    </xf>
    <xf numFmtId="164" fontId="0" fillId="11" borderId="0" xfId="0" applyFont="false" applyBorder="false" applyAlignment="true" applyProtection="true">
      <alignment horizontal="center" vertical="bottom" textRotation="0" wrapText="false" indent="0" shrinkToFit="false"/>
      <protection locked="true" hidden="false"/>
    </xf>
    <xf numFmtId="164" fontId="0" fillId="11" borderId="0" xfId="0" applyFont="false" applyBorder="false" applyAlignment="true" applyProtection="true">
      <alignment horizontal="right" vertical="bottom" textRotation="0" wrapText="false" indent="0" shrinkToFit="false"/>
      <protection locked="true" hidden="false"/>
    </xf>
    <xf numFmtId="164" fontId="8" fillId="11" borderId="0" xfId="0" applyFont="true" applyBorder="false" applyAlignment="true" applyProtection="true">
      <alignment horizontal="general" vertical="bottom" textRotation="0" wrapText="false" indent="0" shrinkToFit="false"/>
      <protection locked="true" hidden="false"/>
    </xf>
    <xf numFmtId="164" fontId="4" fillId="11" borderId="0" xfId="0" applyFont="true" applyBorder="false" applyAlignment="true" applyProtection="true">
      <alignment horizontal="general" vertical="bottom" textRotation="0" wrapText="false" indent="0" shrinkToFit="false"/>
      <protection locked="true" hidden="false"/>
    </xf>
    <xf numFmtId="166" fontId="0" fillId="11" borderId="0" xfId="0" applyFont="false" applyBorder="false" applyAlignment="true" applyProtection="true">
      <alignment horizontal="right" vertical="bottom" textRotation="0" wrapText="false" indent="0" shrinkToFit="false"/>
      <protection locked="true" hidden="false"/>
    </xf>
    <xf numFmtId="164" fontId="0" fillId="11" borderId="0" xfId="0" applyFont="false" applyBorder="false" applyAlignment="true" applyProtection="true">
      <alignment horizontal="general" vertical="bottom" textRotation="0" wrapText="false" indent="0" shrinkToFit="false"/>
      <protection locked="true" hidden="false"/>
    </xf>
    <xf numFmtId="164" fontId="8" fillId="11" borderId="0" xfId="0" applyFont="true" applyBorder="false" applyAlignment="true" applyProtection="true">
      <alignment horizontal="left" vertical="bottom" textRotation="0" wrapText="false" indent="0" shrinkToFit="false"/>
      <protection locked="true" hidden="false"/>
    </xf>
    <xf numFmtId="164" fontId="0" fillId="9" borderId="0" xfId="0" applyFont="true" applyBorder="false" applyAlignment="true" applyProtection="true">
      <alignment horizontal="general" vertical="bottom" textRotation="0" wrapText="false" indent="0" shrinkToFit="false"/>
      <protection locked="true" hidden="false"/>
    </xf>
    <xf numFmtId="164" fontId="0" fillId="9" borderId="0" xfId="0" applyFont="true" applyBorder="false" applyAlignment="true" applyProtection="true">
      <alignment horizontal="center" vertical="bottom" textRotation="0" wrapText="false" indent="0" shrinkToFit="false"/>
      <protection locked="true" hidden="false"/>
    </xf>
    <xf numFmtId="164" fontId="0" fillId="9" borderId="0" xfId="0" applyFont="false" applyBorder="false" applyAlignment="true" applyProtection="true">
      <alignment horizontal="right" vertical="bottom" textRotation="0" wrapText="false" indent="0" shrinkToFit="false"/>
      <protection locked="true" hidden="false"/>
    </xf>
    <xf numFmtId="164" fontId="4" fillId="9" borderId="0" xfId="0" applyFont="true" applyBorder="false" applyAlignment="true" applyProtection="true">
      <alignment horizontal="general" vertical="bottom" textRotation="0" wrapText="false" indent="0" shrinkToFit="false"/>
      <protection locked="true" hidden="false"/>
    </xf>
    <xf numFmtId="165" fontId="0" fillId="9" borderId="0" xfId="0" applyFont="false" applyBorder="false" applyAlignment="true" applyProtection="true">
      <alignment horizontal="right" vertical="bottom" textRotation="0" wrapText="false" indent="0" shrinkToFit="false"/>
      <protection locked="true" hidden="false"/>
    </xf>
    <xf numFmtId="164" fontId="18" fillId="0" borderId="0" xfId="0" applyFont="true" applyBorder="false" applyAlignment="true" applyProtection="true">
      <alignment horizontal="general" vertical="bottom" textRotation="0" wrapText="false" indent="0" shrinkToFit="false"/>
      <protection locked="true" hidden="false"/>
    </xf>
    <xf numFmtId="164" fontId="18" fillId="0" borderId="0" xfId="0" applyFont="true" applyBorder="false" applyAlignment="true" applyProtection="true">
      <alignment horizontal="center" vertical="bottom" textRotation="0" wrapText="false" indent="0" shrinkToFit="false"/>
      <protection locked="true" hidden="false"/>
    </xf>
    <xf numFmtId="164" fontId="18" fillId="0" borderId="0" xfId="0" applyFont="true" applyBorder="false" applyAlignment="true" applyProtection="true">
      <alignment horizontal="right" vertical="bottom" textRotation="0" wrapText="false" indent="0" shrinkToFit="false"/>
      <protection locked="true" hidden="false"/>
    </xf>
    <xf numFmtId="167" fontId="19" fillId="0" borderId="0" xfId="0" applyFont="true" applyBorder="false" applyAlignment="true" applyProtection="true">
      <alignment horizontal="general" vertical="bottom" textRotation="0" wrapText="false" indent="0" shrinkToFit="false"/>
      <protection locked="true" hidden="false"/>
    </xf>
    <xf numFmtId="166" fontId="18" fillId="0" borderId="0" xfId="0" applyFont="true" applyBorder="false" applyAlignment="true" applyProtection="true">
      <alignment horizontal="right" vertical="bottom" textRotation="0" wrapText="false" indent="0" shrinkToFit="false"/>
      <protection locked="true" hidden="false"/>
    </xf>
    <xf numFmtId="167" fontId="20" fillId="0" borderId="0" xfId="0" applyFont="true" applyBorder="false" applyAlignment="true" applyProtection="true">
      <alignment horizontal="right" vertical="bottom" textRotation="0" wrapText="false" indent="0" shrinkToFit="false"/>
      <protection locked="true" hidden="false"/>
    </xf>
    <xf numFmtId="164" fontId="18" fillId="0" borderId="0" xfId="0" applyFont="true" applyBorder="false" applyAlignment="true" applyProtection="true">
      <alignment horizontal="left" vertical="bottom" textRotation="0" wrapText="false" indent="0" shrinkToFit="false"/>
      <protection locked="true" hidden="false"/>
    </xf>
    <xf numFmtId="164" fontId="10" fillId="0" borderId="0" xfId="0" applyFont="true" applyBorder="false" applyAlignment="true" applyProtection="true">
      <alignment horizontal="general"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FBFBF"/>
      <rgbColor rgb="FF808080"/>
      <rgbColor rgb="FF9999FF"/>
      <rgbColor rgb="FF993366"/>
      <rgbColor rgb="FFFFFFCC"/>
      <rgbColor rgb="FFD9D9D9"/>
      <rgbColor rgb="FF660066"/>
      <rgbColor rgb="FFFF8080"/>
      <rgbColor rgb="FF0066CC"/>
      <rgbColor rgb="FFCCC1DA"/>
      <rgbColor rgb="FF000080"/>
      <rgbColor rgb="FFFF00FF"/>
      <rgbColor rgb="FFFFFF00"/>
      <rgbColor rgb="FF00FFFF"/>
      <rgbColor rgb="FF800080"/>
      <rgbColor rgb="FF800000"/>
      <rgbColor rgb="FF008080"/>
      <rgbColor rgb="FF0000FF"/>
      <rgbColor rgb="FF00B0F0"/>
      <rgbColor rgb="FFCCFFFF"/>
      <rgbColor rgb="FFD7E4BD"/>
      <rgbColor rgb="FFC3D69B"/>
      <rgbColor rgb="FF93CDDD"/>
      <rgbColor rgb="FFFF99CC"/>
      <rgbColor rgb="FFB3A2C7"/>
      <rgbColor rgb="FFFCD5B5"/>
      <rgbColor rgb="FF3366FF"/>
      <rgbColor rgb="FF33CCCC"/>
      <rgbColor rgb="FF99CC00"/>
      <rgbColor rgb="FFFFCC00"/>
      <rgbColor rgb="FFFF9900"/>
      <rgbColor rgb="FFE46C0A"/>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U167"/>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pane xSplit="0" ySplit="1" topLeftCell="A2" activePane="bottomLeft" state="frozen"/>
      <selection pane="topLeft" activeCell="A1" activeCellId="0" sqref="A1"/>
      <selection pane="bottomLeft" activeCell="A1" activeCellId="0" sqref="A1"/>
    </sheetView>
  </sheetViews>
  <sheetFormatPr defaultColWidth="8.4765625" defaultRowHeight="13.9" zeroHeight="false" outlineLevelRow="0" outlineLevelCol="0"/>
  <cols>
    <col collapsed="false" customWidth="true" hidden="false" outlineLevel="0" max="1" min="1" style="1" width="53.71"/>
    <col collapsed="false" customWidth="true" hidden="false" outlineLevel="0" max="2" min="2" style="2" width="5.14"/>
    <col collapsed="false" customWidth="true" hidden="false" outlineLevel="0" max="3" min="3" style="3" width="5.57"/>
    <col collapsed="false" customWidth="true" hidden="false" outlineLevel="0" max="4" min="4" style="3" width="7.72"/>
    <col collapsed="false" customWidth="true" hidden="false" outlineLevel="0" max="5" min="5" style="1" width="8.14"/>
    <col collapsed="false" customWidth="true" hidden="false" outlineLevel="0" max="6" min="6" style="4" width="5.42"/>
    <col collapsed="false" customWidth="true" hidden="false" outlineLevel="0" max="7" min="7" style="5" width="8"/>
    <col collapsed="false" customWidth="true" hidden="false" outlineLevel="0" max="8" min="8" style="3" width="6.14"/>
    <col collapsed="false" customWidth="true" hidden="false" outlineLevel="0" max="9" min="9" style="1" width="23.15"/>
    <col collapsed="false" customWidth="true" hidden="false" outlineLevel="0" max="10" min="10" style="1" width="6.85"/>
    <col collapsed="false" customWidth="true" hidden="false" outlineLevel="0" max="11" min="11" style="1" width="12.42"/>
  </cols>
  <sheetData>
    <row r="1" s="14" customFormat="true" ht="13.85" hidden="false" customHeight="false" outlineLevel="0" collapsed="false">
      <c r="A1" s="6" t="s">
        <v>0</v>
      </c>
      <c r="B1" s="7" t="s">
        <v>1</v>
      </c>
      <c r="C1" s="8" t="s">
        <v>2</v>
      </c>
      <c r="D1" s="8" t="s">
        <v>3</v>
      </c>
      <c r="E1" s="9" t="s">
        <v>4</v>
      </c>
      <c r="F1" s="10" t="s">
        <v>5</v>
      </c>
      <c r="G1" s="11" t="s">
        <v>6</v>
      </c>
      <c r="H1" s="8" t="s">
        <v>4</v>
      </c>
      <c r="I1" s="6" t="s">
        <v>7</v>
      </c>
      <c r="J1" s="6" t="s">
        <v>8</v>
      </c>
      <c r="K1" s="6" t="s">
        <v>9</v>
      </c>
      <c r="L1" s="12" t="s">
        <v>10</v>
      </c>
      <c r="M1" s="13" t="s">
        <v>11</v>
      </c>
      <c r="N1" s="13" t="s">
        <v>12</v>
      </c>
      <c r="O1" s="13" t="s">
        <v>13</v>
      </c>
      <c r="P1" s="13" t="s">
        <v>14</v>
      </c>
      <c r="Q1" s="13" t="s">
        <v>15</v>
      </c>
    </row>
    <row r="2" customFormat="false" ht="13.85" hidden="false" customHeight="false" outlineLevel="0" collapsed="false">
      <c r="A2" s="15"/>
      <c r="B2" s="2" t="s">
        <v>12</v>
      </c>
      <c r="E2" s="16" t="str">
        <f aca="false">IF(C2="","",C2*D2)</f>
        <v/>
      </c>
      <c r="G2" s="17"/>
      <c r="H2" s="8" t="str">
        <f aca="false">IF(C2="","",ROUNDUP(G2*C2,0))</f>
        <v/>
      </c>
      <c r="I2" s="15"/>
      <c r="J2" s="15"/>
      <c r="K2" s="15"/>
      <c r="L2" s="15"/>
      <c r="M2" s="15" t="n">
        <v>0.6</v>
      </c>
      <c r="N2" s="1" t="n">
        <v>0.4</v>
      </c>
      <c r="O2" s="1" t="n">
        <v>0.25</v>
      </c>
      <c r="P2" s="1" t="n">
        <v>0.1</v>
      </c>
      <c r="Q2" s="1" t="n">
        <v>0</v>
      </c>
    </row>
    <row r="3" customFormat="false" ht="13.85" hidden="false" customHeight="false" outlineLevel="0" collapsed="false">
      <c r="A3" s="15"/>
      <c r="E3" s="16" t="str">
        <f aca="false">IF(C3="","",C3*D3)</f>
        <v/>
      </c>
      <c r="G3" s="17"/>
      <c r="H3" s="8" t="str">
        <f aca="false">IF(C3="","",ROUNDUP(G3*C3,0))</f>
        <v/>
      </c>
      <c r="I3" s="15"/>
      <c r="J3" s="15"/>
      <c r="K3" s="15"/>
      <c r="L3" s="15"/>
      <c r="M3" s="15"/>
    </row>
    <row r="4" customFormat="false" ht="13.85" hidden="false" customHeight="false" outlineLevel="0" collapsed="false">
      <c r="A4" s="18" t="s">
        <v>16</v>
      </c>
      <c r="B4" s="19" t="s">
        <v>9</v>
      </c>
      <c r="C4" s="20"/>
      <c r="D4" s="20" t="s">
        <v>9</v>
      </c>
      <c r="E4" s="21" t="str">
        <f aca="false">IF(C4="","",C4*D4)</f>
        <v/>
      </c>
      <c r="F4" s="22"/>
      <c r="G4" s="23" t="s">
        <v>9</v>
      </c>
      <c r="H4" s="24" t="str">
        <f aca="false">IF(C4="","",ROUNDUP(G4*C4,0))</f>
        <v/>
      </c>
      <c r="I4" s="25" t="s">
        <v>9</v>
      </c>
      <c r="J4" s="26" t="s">
        <v>17</v>
      </c>
      <c r="K4" s="26"/>
      <c r="L4" s="6" t="s">
        <v>18</v>
      </c>
      <c r="M4" s="15"/>
    </row>
    <row r="5" customFormat="false" ht="13.85" hidden="false" customHeight="false" outlineLevel="0" collapsed="false">
      <c r="A5" s="27" t="s">
        <v>19</v>
      </c>
      <c r="B5" s="28" t="s">
        <v>12</v>
      </c>
      <c r="C5" s="29" t="n">
        <v>1</v>
      </c>
      <c r="D5" s="29" t="n">
        <v>50</v>
      </c>
      <c r="E5" s="16" t="n">
        <f aca="false">IF(C5="","",C5*D5)</f>
        <v>50</v>
      </c>
      <c r="F5" s="4" t="n">
        <f aca="false">IF(B5="J",E5,IF(B5="S",E5*$Q$2,IF(B5="P",E5*$P$2,IF(B5="F",E5*$O$2,IF(B5="G",E5*$N$2,IF(B5="N",E5*$M$2,0))))))</f>
        <v>20</v>
      </c>
      <c r="G5" s="30" t="n">
        <v>4</v>
      </c>
      <c r="H5" s="8" t="n">
        <f aca="false">IF(C5="","",ROUNDUP(G5*C5,0))</f>
        <v>4</v>
      </c>
      <c r="I5" s="27" t="s">
        <v>20</v>
      </c>
      <c r="J5" s="24" t="n">
        <v>36</v>
      </c>
      <c r="K5" s="25" t="s">
        <v>21</v>
      </c>
      <c r="L5" s="7" t="s">
        <v>11</v>
      </c>
      <c r="M5" s="27" t="s">
        <v>22</v>
      </c>
    </row>
    <row r="6" customFormat="false" ht="13.85" hidden="false" customHeight="false" outlineLevel="0" collapsed="false">
      <c r="A6" s="27" t="s">
        <v>23</v>
      </c>
      <c r="B6" s="28" t="s">
        <v>11</v>
      </c>
      <c r="C6" s="29" t="n">
        <v>1</v>
      </c>
      <c r="D6" s="29" t="n">
        <v>8</v>
      </c>
      <c r="E6" s="16" t="n">
        <f aca="false">IF(C6="","",C6*D6)</f>
        <v>8</v>
      </c>
      <c r="F6" s="4" t="n">
        <f aca="false">IF(B6="J",E6,IF(B6="S",E6*$Q$2,IF(B6="P",E6*$P$2,IF(B6="F",E6*$O$2,IF(B6="G",E6*$N$2,IF(B6="N",E6*$M$2,0))))))</f>
        <v>4.8</v>
      </c>
      <c r="G6" s="30" t="n">
        <v>1</v>
      </c>
      <c r="H6" s="8" t="n">
        <f aca="false">IF(C6="","",ROUNDUP(G6*C6,0))</f>
        <v>1</v>
      </c>
      <c r="I6" s="27" t="s">
        <v>20</v>
      </c>
      <c r="J6" s="24" t="n">
        <v>50</v>
      </c>
      <c r="K6" s="25" t="s">
        <v>24</v>
      </c>
      <c r="L6" s="7" t="s">
        <v>12</v>
      </c>
      <c r="M6" s="27" t="s">
        <v>25</v>
      </c>
    </row>
    <row r="7" customFormat="false" ht="14.25" hidden="false" customHeight="true" outlineLevel="0" collapsed="false">
      <c r="A7" s="31" t="s">
        <v>26</v>
      </c>
      <c r="B7" s="28" t="s">
        <v>12</v>
      </c>
      <c r="C7" s="29" t="n">
        <v>1</v>
      </c>
      <c r="D7" s="29" t="n">
        <v>50</v>
      </c>
      <c r="E7" s="16" t="n">
        <f aca="false">IF(C7="","",C7*D7)</f>
        <v>50</v>
      </c>
      <c r="F7" s="4" t="n">
        <f aca="false">IF(B7="J",E7,IF(B7="S",E7*$Q$2,IF(B7="P",E7*$P$2,IF(B7="F",E7*$O$2,IF(B7="G",E7*$N$2,IF(B7="N",E7*$M$2,0))))))</f>
        <v>20</v>
      </c>
      <c r="G7" s="30" t="n">
        <v>2</v>
      </c>
      <c r="H7" s="8" t="n">
        <f aca="false">IF(C7="","",ROUNDUP(G7*C7,0))</f>
        <v>2</v>
      </c>
      <c r="I7" s="27" t="s">
        <v>27</v>
      </c>
      <c r="J7" s="24" t="n">
        <v>1</v>
      </c>
      <c r="K7" s="25" t="s">
        <v>28</v>
      </c>
      <c r="L7" s="7" t="s">
        <v>13</v>
      </c>
      <c r="M7" s="27" t="s">
        <v>29</v>
      </c>
    </row>
    <row r="8" customFormat="false" ht="13.85" hidden="false" customHeight="false" outlineLevel="0" collapsed="false">
      <c r="A8" s="27" t="s">
        <v>30</v>
      </c>
      <c r="B8" s="28" t="s">
        <v>12</v>
      </c>
      <c r="C8" s="29" t="n">
        <v>1</v>
      </c>
      <c r="D8" s="29" t="n">
        <v>2</v>
      </c>
      <c r="E8" s="16" t="n">
        <f aca="false">IF(C8="","",C8*D8)</f>
        <v>2</v>
      </c>
      <c r="F8" s="4" t="n">
        <f aca="false">IF(B8="J",E8,IF(B8="S",E8*$Q$2,IF(B8="P",E8*$P$2,IF(B8="F",E8*$O$2,IF(B8="G",E8*$N$2,IF(B8="N",E8*$M$2,0))))))</f>
        <v>0.8</v>
      </c>
      <c r="G8" s="30" t="n">
        <v>1</v>
      </c>
      <c r="H8" s="8" t="n">
        <f aca="false">IF(C8="","",ROUNDUP(G8*C8,0))</f>
        <v>1</v>
      </c>
      <c r="I8" s="27" t="s">
        <v>20</v>
      </c>
      <c r="J8" s="24" t="n">
        <v>0</v>
      </c>
      <c r="K8" s="25" t="s">
        <v>31</v>
      </c>
      <c r="L8" s="7" t="s">
        <v>14</v>
      </c>
      <c r="M8" s="27" t="s">
        <v>32</v>
      </c>
    </row>
    <row r="9" customFormat="false" ht="13.85" hidden="false" customHeight="false" outlineLevel="0" collapsed="false">
      <c r="A9" s="32" t="s">
        <v>33</v>
      </c>
      <c r="B9" s="33" t="s">
        <v>11</v>
      </c>
      <c r="C9" s="34" t="n">
        <v>1</v>
      </c>
      <c r="D9" s="34" t="n">
        <v>500</v>
      </c>
      <c r="E9" s="35" t="n">
        <f aca="false">IF(C9="","",C9*D9)</f>
        <v>500</v>
      </c>
      <c r="F9" s="4" t="n">
        <f aca="false">IF(B9="J",E9,IF(B9="S",E9*$Q$2,IF(B9="P",E9*$P$2,IF(B9="F",E9*$O$2,IF(B9="G",E9*$N$2,IF(B9="N",E9*$M$2,0))))))</f>
        <v>300</v>
      </c>
      <c r="G9" s="36" t="n">
        <v>45</v>
      </c>
      <c r="H9" s="37" t="n">
        <f aca="false">IF(C9="","",ROUNDUP(G9*C9,0))</f>
        <v>45</v>
      </c>
      <c r="I9" s="38" t="s">
        <v>20</v>
      </c>
      <c r="J9" s="24" t="n">
        <v>0</v>
      </c>
      <c r="K9" s="25" t="s">
        <v>34</v>
      </c>
      <c r="L9" s="7" t="s">
        <v>15</v>
      </c>
      <c r="M9" s="27" t="s">
        <v>35</v>
      </c>
    </row>
    <row r="10" s="39" customFormat="true" ht="13.85" hidden="false" customHeight="false" outlineLevel="0" collapsed="false">
      <c r="A10" s="27" t="s">
        <v>36</v>
      </c>
      <c r="B10" s="28" t="s">
        <v>11</v>
      </c>
      <c r="C10" s="29" t="n">
        <v>1</v>
      </c>
      <c r="D10" s="29" t="n">
        <v>100</v>
      </c>
      <c r="E10" s="16" t="n">
        <f aca="false">IF(C10="","",C10*D10)</f>
        <v>100</v>
      </c>
      <c r="F10" s="4" t="n">
        <f aca="false">IF(B10="J",E10,IF(B10="S",E10*$Q$2,IF(B10="P",E10*$P$2,IF(B10="F",E10*$O$2,IF(B10="G",E10*$N$2,IF(B10="N",E10*$M$2,0))))))</f>
        <v>60</v>
      </c>
      <c r="G10" s="30" t="n">
        <v>6</v>
      </c>
      <c r="H10" s="8" t="n">
        <f aca="false">IF(C10="","",ROUNDUP(G10*C10,0))</f>
        <v>6</v>
      </c>
      <c r="I10" s="27" t="s">
        <v>37</v>
      </c>
      <c r="J10" s="24" t="n">
        <v>0</v>
      </c>
      <c r="K10" s="25" t="s">
        <v>38</v>
      </c>
      <c r="M10" s="27"/>
      <c r="N10" s="40"/>
      <c r="O10" s="40"/>
      <c r="P10" s="40"/>
      <c r="Q10" s="40"/>
      <c r="R10" s="40"/>
      <c r="S10" s="40"/>
      <c r="T10" s="40"/>
      <c r="U10" s="40"/>
    </row>
    <row r="11" customFormat="false" ht="13.85" hidden="false" customHeight="false" outlineLevel="0" collapsed="false">
      <c r="A11" s="27" t="s">
        <v>39</v>
      </c>
      <c r="B11" s="28" t="s">
        <v>12</v>
      </c>
      <c r="C11" s="29" t="n">
        <v>1</v>
      </c>
      <c r="D11" s="29" t="n">
        <v>250</v>
      </c>
      <c r="E11" s="16" t="n">
        <f aca="false">IF(C11="","",C11*D11)</f>
        <v>250</v>
      </c>
      <c r="F11" s="4" t="n">
        <f aca="false">IF(B11="J",E11,IF(B11="S",E11*$Q$2,IF(B11="P",E11*$P$2,IF(B11="F",E11*$O$2,IF(B11="G",E11*$N$2,IF(B11="N",E11*$M$2,0))))))</f>
        <v>100</v>
      </c>
      <c r="G11" s="30" t="n">
        <v>5</v>
      </c>
      <c r="H11" s="8" t="n">
        <f aca="false">IF(C11="","",ROUNDUP(G11*C11,0))</f>
        <v>5</v>
      </c>
      <c r="I11" s="27" t="s">
        <v>40</v>
      </c>
      <c r="J11" s="24" t="n">
        <v>0</v>
      </c>
      <c r="K11" s="25" t="s">
        <v>41</v>
      </c>
      <c r="L11" s="15"/>
      <c r="M11" s="15"/>
    </row>
    <row r="12" customFormat="false" ht="13.85" hidden="false" customHeight="false" outlineLevel="0" collapsed="false">
      <c r="A12" s="27" t="s">
        <v>42</v>
      </c>
      <c r="B12" s="28" t="s">
        <v>11</v>
      </c>
      <c r="C12" s="29" t="n">
        <v>1</v>
      </c>
      <c r="D12" s="29" t="n">
        <v>50</v>
      </c>
      <c r="E12" s="16" t="n">
        <f aca="false">IF(C12="","",C12*D12)</f>
        <v>50</v>
      </c>
      <c r="F12" s="4" t="n">
        <f aca="false">IF(B12="J",E12,IF(B12="S",E12*$Q$2,IF(B12="P",E12*$P$2,IF(B12="F",E12*$O$2,IF(B12="G",E12*$N$2,IF(B12="N",E12*$M$2,0))))))</f>
        <v>30</v>
      </c>
      <c r="G12" s="30" t="n">
        <v>1</v>
      </c>
      <c r="H12" s="8" t="n">
        <f aca="false">IF(C12="","",ROUNDUP(G12*C12,0))</f>
        <v>1</v>
      </c>
      <c r="I12" s="27" t="s">
        <v>43</v>
      </c>
      <c r="J12" s="41"/>
      <c r="K12" s="41"/>
      <c r="L12" s="7" t="s">
        <v>44</v>
      </c>
      <c r="M12" s="15"/>
    </row>
    <row r="13" customFormat="false" ht="14.25" hidden="false" customHeight="true" outlineLevel="0" collapsed="false">
      <c r="A13" s="31" t="s">
        <v>45</v>
      </c>
      <c r="B13" s="28" t="s">
        <v>11</v>
      </c>
      <c r="C13" s="29" t="n">
        <v>1</v>
      </c>
      <c r="D13" s="29" t="n">
        <v>50</v>
      </c>
      <c r="E13" s="16" t="n">
        <f aca="false">IF(C13="","",C13*D13)</f>
        <v>50</v>
      </c>
      <c r="F13" s="4" t="n">
        <f aca="false">IF(B13="J",E13,IF(B13="S",E13*$Q$2,IF(B13="P",E13*$P$2,IF(B13="F",E13*$O$2,IF(B13="G",E13*$N$2,IF(B13="N",E13*$M$2,0))))))</f>
        <v>30</v>
      </c>
      <c r="G13" s="30" t="n">
        <v>4</v>
      </c>
      <c r="H13" s="8" t="n">
        <f aca="false">IF(C13="","",ROUNDUP(G13*C13,0))</f>
        <v>4</v>
      </c>
      <c r="I13" s="27" t="s">
        <v>37</v>
      </c>
      <c r="J13" s="24" t="s">
        <v>9</v>
      </c>
      <c r="K13" s="25" t="s">
        <v>9</v>
      </c>
      <c r="L13" s="6" t="s">
        <v>46</v>
      </c>
      <c r="M13" s="15"/>
    </row>
    <row r="14" customFormat="false" ht="13.85" hidden="false" customHeight="false" outlineLevel="0" collapsed="false">
      <c r="A14" s="42" t="s">
        <v>47</v>
      </c>
      <c r="B14" s="2" t="s">
        <v>12</v>
      </c>
      <c r="C14" s="3" t="n">
        <v>1</v>
      </c>
      <c r="D14" s="3" t="n">
        <v>20</v>
      </c>
      <c r="E14" s="16" t="n">
        <f aca="false">IF(C14="","",C14*D14)</f>
        <v>20</v>
      </c>
      <c r="F14" s="4" t="n">
        <f aca="false">IF(B14="J",E14,IF(B14="S",E14*$Q$2,IF(B14="P",E14*$P$2,IF(B14="F",E14*$O$2,IF(B14="G",E14*$N$2,IF(B14="N",E14*$M$2,0))))))</f>
        <v>8</v>
      </c>
      <c r="G14" s="17" t="n">
        <v>1</v>
      </c>
      <c r="H14" s="8" t="n">
        <f aca="false">IF(C14="","",ROUNDUP(G14*C14,0))</f>
        <v>1</v>
      </c>
      <c r="I14" s="15" t="s">
        <v>48</v>
      </c>
      <c r="J14" s="20" t="s">
        <v>9</v>
      </c>
      <c r="K14" s="25" t="s">
        <v>9</v>
      </c>
      <c r="L14" s="6" t="s">
        <v>49</v>
      </c>
      <c r="M14" s="15"/>
    </row>
    <row r="15" customFormat="false" ht="13.85" hidden="false" customHeight="false" outlineLevel="0" collapsed="false">
      <c r="A15" s="42"/>
      <c r="E15" s="16" t="str">
        <f aca="false">IF(C15="","",C15*D15)</f>
        <v/>
      </c>
      <c r="G15" s="17"/>
      <c r="H15" s="8" t="str">
        <f aca="false">IF(C15="","",ROUNDUP(G15*C15,0))</f>
        <v/>
      </c>
      <c r="I15" s="15"/>
      <c r="J15" s="20" t="s">
        <v>9</v>
      </c>
      <c r="K15" s="25" t="s">
        <v>9</v>
      </c>
      <c r="L15" s="6" t="s">
        <v>50</v>
      </c>
      <c r="M15" s="15"/>
    </row>
    <row r="16" customFormat="false" ht="13.85" hidden="false" customHeight="false" outlineLevel="0" collapsed="false">
      <c r="A16" s="42"/>
      <c r="E16" s="16" t="str">
        <f aca="false">IF(C16="","",C16*D16)</f>
        <v/>
      </c>
      <c r="G16" s="17"/>
      <c r="H16" s="8" t="str">
        <f aca="false">IF(C16="","",ROUNDUP(G16*C16,0))</f>
        <v/>
      </c>
      <c r="I16" s="15"/>
      <c r="J16" s="29" t="s">
        <v>9</v>
      </c>
      <c r="K16" s="27" t="s">
        <v>9</v>
      </c>
      <c r="L16" s="15"/>
      <c r="M16" s="15"/>
    </row>
    <row r="17" customFormat="false" ht="13.85" hidden="false" customHeight="false" outlineLevel="0" collapsed="false">
      <c r="A17" s="18" t="s">
        <v>51</v>
      </c>
      <c r="B17" s="43" t="s">
        <v>12</v>
      </c>
      <c r="C17" s="24" t="n">
        <v>1</v>
      </c>
      <c r="D17" s="24" t="n">
        <v>50</v>
      </c>
      <c r="E17" s="21" t="n">
        <f aca="false">IF(C17="","",C17*D17)</f>
        <v>50</v>
      </c>
      <c r="F17" s="22" t="n">
        <f aca="false">IF(B17="J",E17,IF(B17="S",E17*$Q$2,IF(B17="P",E17*$P$2,IF(B17="F",E17*$O$2,IF(B17="G",E17*$N$2,IF(B17="N",E17*$M$2,0))))))</f>
        <v>20</v>
      </c>
      <c r="G17" s="44" t="n">
        <v>1</v>
      </c>
      <c r="H17" s="24" t="n">
        <f aca="false">IF(C17="","",ROUNDUP(G17*C17,0))</f>
        <v>1</v>
      </c>
      <c r="I17" s="18" t="s">
        <v>52</v>
      </c>
      <c r="J17" s="25" t="s">
        <v>9</v>
      </c>
      <c r="K17" s="25" t="s">
        <v>9</v>
      </c>
      <c r="L17" s="15"/>
      <c r="M17" s="15"/>
    </row>
    <row r="18" customFormat="false" ht="13.85" hidden="false" customHeight="false" outlineLevel="0" collapsed="false">
      <c r="A18" s="31" t="s">
        <v>53</v>
      </c>
      <c r="B18" s="28" t="s">
        <v>11</v>
      </c>
      <c r="C18" s="29" t="n">
        <v>5</v>
      </c>
      <c r="D18" s="29" t="n">
        <v>1</v>
      </c>
      <c r="E18" s="16" t="n">
        <f aca="false">IF(C18="","",C18*D18)</f>
        <v>5</v>
      </c>
      <c r="F18" s="4" t="n">
        <f aca="false">IF(B18="J",E18,IF(B18="S",E18*$Q$2,IF(B18="P",E18*$P$2,IF(B18="F",E18*$O$2,IF(B18="G",E18*$N$2,IF(B18="N",E18*$M$2,0))))))</f>
        <v>3</v>
      </c>
      <c r="G18" s="45" t="n">
        <v>0.1</v>
      </c>
      <c r="H18" s="8" t="n">
        <f aca="false">IF(C18="","",ROUNDUP(G18*C18,0))</f>
        <v>1</v>
      </c>
      <c r="I18" s="46" t="s">
        <v>54</v>
      </c>
      <c r="J18" s="25" t="s">
        <v>9</v>
      </c>
      <c r="K18" s="25" t="s">
        <v>9</v>
      </c>
      <c r="L18" s="15"/>
      <c r="M18" s="15"/>
    </row>
    <row r="19" customFormat="false" ht="14.25" hidden="false" customHeight="true" outlineLevel="0" collapsed="false">
      <c r="A19" s="31" t="s">
        <v>55</v>
      </c>
      <c r="B19" s="28" t="s">
        <v>12</v>
      </c>
      <c r="C19" s="29" t="n">
        <v>1</v>
      </c>
      <c r="D19" s="29" t="n">
        <v>5</v>
      </c>
      <c r="E19" s="16" t="n">
        <f aca="false">IF(C19="","",C19*D19)</f>
        <v>5</v>
      </c>
      <c r="F19" s="4" t="n">
        <f aca="false">IF(B19="J",E19,IF(B19="S",E19*$Q$2,IF(B19="P",E19*$P$2,IF(B19="F",E19*$O$2,IF(B19="G",E19*$N$2,IF(B19="N",E19*$M$2,0))))))</f>
        <v>2</v>
      </c>
      <c r="G19" s="30" t="n">
        <v>1</v>
      </c>
      <c r="H19" s="8" t="n">
        <f aca="false">IF(C19="","",ROUNDUP(G19*C19,0))</f>
        <v>1</v>
      </c>
      <c r="I19" s="46" t="s">
        <v>54</v>
      </c>
      <c r="J19" s="25" t="s">
        <v>9</v>
      </c>
      <c r="K19" s="25" t="s">
        <v>9</v>
      </c>
      <c r="L19" s="15"/>
      <c r="M19" s="15"/>
    </row>
    <row r="20" customFormat="false" ht="13.85" hidden="false" customHeight="false" outlineLevel="0" collapsed="false">
      <c r="A20" s="47" t="s">
        <v>56</v>
      </c>
      <c r="B20" s="48" t="s">
        <v>11</v>
      </c>
      <c r="C20" s="49" t="n">
        <v>0</v>
      </c>
      <c r="D20" s="49" t="n">
        <v>1</v>
      </c>
      <c r="E20" s="50" t="n">
        <f aca="false">IF(C20="","",C20*D20)</f>
        <v>0</v>
      </c>
      <c r="F20" s="4" t="n">
        <f aca="false">IF(B20="J",E20,IF(B20="S",E20*$Q$2,IF(B20="P",E20*$P$2,IF(B20="F",E20*$O$2,IF(B20="G",E20*$N$2,IF(B20="N",E20*$M$2,0))))))</f>
        <v>0</v>
      </c>
      <c r="G20" s="51" t="n">
        <v>0</v>
      </c>
      <c r="H20" s="52" t="n">
        <f aca="false">IF(C20="","",ROUNDUP(G20*C20,0))</f>
        <v>0</v>
      </c>
      <c r="I20" s="46" t="s">
        <v>54</v>
      </c>
      <c r="J20" s="25" t="s">
        <v>9</v>
      </c>
      <c r="K20" s="25" t="s">
        <v>9</v>
      </c>
      <c r="L20" s="15"/>
      <c r="M20" s="15"/>
    </row>
    <row r="21" customFormat="false" ht="13.85" hidden="false" customHeight="false" outlineLevel="0" collapsed="false">
      <c r="A21" s="42" t="s">
        <v>57</v>
      </c>
      <c r="B21" s="2" t="s">
        <v>58</v>
      </c>
      <c r="C21" s="3" t="n">
        <v>1</v>
      </c>
      <c r="D21" s="3" t="n">
        <v>2260</v>
      </c>
      <c r="E21" s="16" t="n">
        <f aca="false">IF(C21="","",C21*D21)</f>
        <v>2260</v>
      </c>
      <c r="F21" s="4" t="n">
        <f aca="false">IF(B21="J",E21,IF(B21="S",E21*$Q$2,IF(B21="P",E21*$P$2,IF(B21="F",E21*$O$2,IF(B21="G",E21*$N$2,IF(B21="N",E21*$M$2,0))))))</f>
        <v>2260</v>
      </c>
      <c r="G21" s="5" t="n">
        <v>0.25</v>
      </c>
      <c r="H21" s="8" t="n">
        <f aca="false">IF(C21="","",ROUNDUP(G21*C21,0))</f>
        <v>1</v>
      </c>
      <c r="I21" s="46" t="s">
        <v>54</v>
      </c>
      <c r="J21" s="25" t="s">
        <v>9</v>
      </c>
      <c r="K21" s="25" t="s">
        <v>9</v>
      </c>
      <c r="L21" s="15"/>
      <c r="M21" s="15"/>
    </row>
    <row r="22" customFormat="false" ht="13.85" hidden="false" customHeight="false" outlineLevel="0" collapsed="false">
      <c r="A22" s="42" t="s">
        <v>59</v>
      </c>
      <c r="B22" s="2" t="s">
        <v>60</v>
      </c>
      <c r="C22" s="3" t="n">
        <v>1</v>
      </c>
      <c r="D22" s="3" t="n">
        <v>0</v>
      </c>
      <c r="E22" s="16" t="n">
        <f aca="false">IF(C22="","",C22*D22)</f>
        <v>0</v>
      </c>
      <c r="G22" s="17" t="n">
        <v>0</v>
      </c>
      <c r="H22" s="8" t="n">
        <f aca="false">IF(C22="","",ROUNDUP(G22*C22,0))</f>
        <v>0</v>
      </c>
      <c r="I22" s="46" t="s">
        <v>54</v>
      </c>
      <c r="J22" s="25" t="s">
        <v>9</v>
      </c>
      <c r="K22" s="25" t="s">
        <v>9</v>
      </c>
      <c r="L22" s="15"/>
      <c r="M22" s="15"/>
    </row>
    <row r="23" customFormat="false" ht="14.25" hidden="false" customHeight="true" outlineLevel="0" collapsed="false">
      <c r="A23" s="53" t="s">
        <v>61</v>
      </c>
      <c r="B23" s="54" t="s">
        <v>9</v>
      </c>
      <c r="C23" s="55"/>
      <c r="D23" s="55" t="s">
        <v>9</v>
      </c>
      <c r="E23" s="56" t="str">
        <f aca="false">IF(C23="","",C23*D23)</f>
        <v/>
      </c>
      <c r="F23" s="57"/>
      <c r="G23" s="58" t="s">
        <v>9</v>
      </c>
      <c r="H23" s="59" t="str">
        <f aca="false">CONCATENATE(SUM(H18:H22),"/5")</f>
        <v>3/5</v>
      </c>
      <c r="I23" s="46" t="s">
        <v>9</v>
      </c>
      <c r="J23" s="25" t="s">
        <v>9</v>
      </c>
      <c r="K23" s="25" t="s">
        <v>9</v>
      </c>
      <c r="L23" s="15"/>
      <c r="M23" s="15"/>
    </row>
    <row r="24" customFormat="false" ht="14.25" hidden="false" customHeight="true" outlineLevel="0" collapsed="false">
      <c r="A24" s="60"/>
      <c r="B24" s="28"/>
      <c r="C24" s="29"/>
      <c r="D24" s="29"/>
      <c r="E24" s="16" t="str">
        <f aca="false">IF(C24="","",C24*D24)</f>
        <v/>
      </c>
      <c r="G24" s="30"/>
      <c r="H24" s="8" t="str">
        <f aca="false">IF(C24="","",ROUNDUP(G24*C24,0))</f>
        <v/>
      </c>
      <c r="I24" s="27"/>
      <c r="J24" s="27"/>
      <c r="K24" s="27"/>
      <c r="L24" s="15"/>
      <c r="M24" s="15"/>
    </row>
    <row r="25" customFormat="false" ht="16.5" hidden="false" customHeight="true" outlineLevel="0" collapsed="false">
      <c r="A25" s="61" t="s">
        <v>62</v>
      </c>
      <c r="B25" s="43" t="s">
        <v>12</v>
      </c>
      <c r="C25" s="24" t="n">
        <v>1</v>
      </c>
      <c r="D25" s="24" t="n">
        <v>20</v>
      </c>
      <c r="E25" s="21" t="n">
        <f aca="false">IF(C25="","",C25*D25)</f>
        <v>20</v>
      </c>
      <c r="F25" s="22" t="n">
        <f aca="false">IF(B25="J",E25,IF(B25="S",E25*$Q$2,IF(B25="P",E25*$P$2,IF(B25="F",E25*$O$2,IF(B25="G",E25*$N$2,IF(B25="N",E25*$M$2,0))))))</f>
        <v>8</v>
      </c>
      <c r="G25" s="44" t="n">
        <v>5</v>
      </c>
      <c r="H25" s="24" t="n">
        <f aca="false">IF(C25="","",ROUNDUP(G25*C25,0))</f>
        <v>5</v>
      </c>
      <c r="I25" s="18" t="s">
        <v>63</v>
      </c>
      <c r="J25" s="18" t="s">
        <v>64</v>
      </c>
      <c r="K25" s="18"/>
      <c r="L25" s="15"/>
      <c r="M25" s="15"/>
    </row>
    <row r="26" customFormat="false" ht="16.5" hidden="false" customHeight="true" outlineLevel="0" collapsed="false">
      <c r="A26" s="31" t="s">
        <v>65</v>
      </c>
      <c r="B26" s="28" t="s">
        <v>11</v>
      </c>
      <c r="C26" s="29" t="n">
        <v>1</v>
      </c>
      <c r="D26" s="29" t="n">
        <v>30</v>
      </c>
      <c r="E26" s="16" t="n">
        <f aca="false">IF(C26="","",C26*D26)</f>
        <v>30</v>
      </c>
      <c r="F26" s="4" t="n">
        <f aca="false">IF(B26="J",E26,IF(B26="S",E26*$Q$2,IF(B26="P",E26*$P$2,IF(B26="F",E26*$O$2,IF(B26="G",E26*$N$2,IF(B26="N",E26*$M$2,0))))))</f>
        <v>18</v>
      </c>
      <c r="G26" s="30" t="n">
        <v>3</v>
      </c>
      <c r="H26" s="8" t="n">
        <f aca="false">IF(C26="","",ROUNDUP(G26*C26,0))</f>
        <v>3</v>
      </c>
      <c r="I26" s="46" t="s">
        <v>66</v>
      </c>
      <c r="J26" s="24" t="n">
        <v>0</v>
      </c>
      <c r="K26" s="25" t="s">
        <v>21</v>
      </c>
      <c r="L26" s="15"/>
      <c r="M26" s="15"/>
    </row>
    <row r="27" customFormat="false" ht="14.25" hidden="false" customHeight="true" outlineLevel="0" collapsed="false">
      <c r="A27" s="31" t="s">
        <v>67</v>
      </c>
      <c r="B27" s="28" t="s">
        <v>11</v>
      </c>
      <c r="C27" s="29" t="n">
        <v>2</v>
      </c>
      <c r="D27" s="29" t="n">
        <v>10</v>
      </c>
      <c r="E27" s="16" t="n">
        <f aca="false">IF(C27="","",C27*D27)</f>
        <v>20</v>
      </c>
      <c r="F27" s="4" t="n">
        <f aca="false">IF(B27="J",E27,IF(B27="S",E27*$Q$2,IF(B27="P",E27*$P$2,IF(B27="F",E27*$O$2,IF(B27="G",E27*$N$2,IF(B27="N",E27*$M$2,0))))))</f>
        <v>12</v>
      </c>
      <c r="G27" s="30" t="n">
        <v>1</v>
      </c>
      <c r="H27" s="8" t="n">
        <f aca="false">IF(C27="","",ROUNDUP(G27*C27,0))</f>
        <v>2</v>
      </c>
      <c r="I27" s="46" t="s">
        <v>66</v>
      </c>
      <c r="J27" s="24" t="n">
        <v>0</v>
      </c>
      <c r="K27" s="25" t="s">
        <v>24</v>
      </c>
      <c r="L27" s="15"/>
      <c r="M27" s="15"/>
    </row>
    <row r="28" customFormat="false" ht="13.85" hidden="false" customHeight="false" outlineLevel="0" collapsed="false">
      <c r="A28" s="31" t="s">
        <v>68</v>
      </c>
      <c r="B28" s="28" t="s">
        <v>11</v>
      </c>
      <c r="C28" s="29" t="n">
        <v>1</v>
      </c>
      <c r="D28" s="29" t="n">
        <v>5</v>
      </c>
      <c r="E28" s="16" t="n">
        <f aca="false">IF(C28="","",C28*D28)</f>
        <v>5</v>
      </c>
      <c r="F28" s="4" t="n">
        <f aca="false">IF(B28="J",E28,IF(B28="S",E28*$Q$2,IF(B28="P",E28*$P$2,IF(B28="F",E28*$O$2,IF(B28="G",E28*$N$2,IF(B28="N",E28*$M$2,0))))))</f>
        <v>3</v>
      </c>
      <c r="G28" s="30" t="n">
        <v>3</v>
      </c>
      <c r="H28" s="8" t="n">
        <f aca="false">IF(C28="","",ROUNDUP(G28*C28,0))</f>
        <v>3</v>
      </c>
      <c r="I28" s="46" t="s">
        <v>66</v>
      </c>
      <c r="J28" s="24" t="n">
        <v>0</v>
      </c>
      <c r="K28" s="25" t="s">
        <v>28</v>
      </c>
      <c r="L28" s="15"/>
      <c r="M28" s="15"/>
    </row>
    <row r="29" customFormat="false" ht="13.85" hidden="false" customHeight="false" outlineLevel="0" collapsed="false">
      <c r="A29" s="31" t="s">
        <v>69</v>
      </c>
      <c r="B29" s="28" t="s">
        <v>11</v>
      </c>
      <c r="C29" s="29" t="n">
        <v>10</v>
      </c>
      <c r="D29" s="29" t="n">
        <v>0.1</v>
      </c>
      <c r="E29" s="16" t="n">
        <f aca="false">IF(C29="","",C29*D29)</f>
        <v>1</v>
      </c>
      <c r="F29" s="4" t="n">
        <f aca="false">IF(B29="J",E29,IF(B29="S",E29*$Q$2,IF(B29="P",E29*$P$2,IF(B29="F",E29*$O$2,IF(B29="G",E29*$N$2,IF(B29="N",E29*$M$2,0))))))</f>
        <v>0.6</v>
      </c>
      <c r="G29" s="62" t="n">
        <v>0.2</v>
      </c>
      <c r="H29" s="8" t="n">
        <f aca="false">IF(C29="","",ROUNDUP(G29*C29,0))</f>
        <v>2</v>
      </c>
      <c r="I29" s="46" t="s">
        <v>66</v>
      </c>
      <c r="J29" s="24" t="n">
        <v>0</v>
      </c>
      <c r="K29" s="25" t="s">
        <v>31</v>
      </c>
      <c r="L29" s="15"/>
      <c r="M29" s="15"/>
    </row>
    <row r="30" customFormat="false" ht="13.85" hidden="false" customHeight="false" outlineLevel="0" collapsed="false">
      <c r="A30" s="31" t="s">
        <v>70</v>
      </c>
      <c r="B30" s="28" t="s">
        <v>11</v>
      </c>
      <c r="C30" s="29" t="n">
        <v>1</v>
      </c>
      <c r="D30" s="29" t="n">
        <v>10</v>
      </c>
      <c r="E30" s="16" t="n">
        <f aca="false">IF(C30="","",C30*D30)</f>
        <v>10</v>
      </c>
      <c r="F30" s="4" t="n">
        <f aca="false">IF(B30="J",E30,IF(B30="S",E30*$Q$2,IF(B30="P",E30*$P$2,IF(B30="F",E30*$O$2,IF(B30="G",E30*$N$2,IF(B30="N",E30*$M$2,0))))))</f>
        <v>6</v>
      </c>
      <c r="G30" s="30" t="n">
        <v>1</v>
      </c>
      <c r="H30" s="8" t="n">
        <f aca="false">IF(C30="","",ROUNDUP(G30*C30,0))</f>
        <v>1</v>
      </c>
      <c r="I30" s="46" t="s">
        <v>66</v>
      </c>
      <c r="J30" s="24" t="n">
        <v>0</v>
      </c>
      <c r="K30" s="25" t="s">
        <v>34</v>
      </c>
      <c r="L30" s="15"/>
      <c r="M30" s="15"/>
    </row>
    <row r="31" customFormat="false" ht="13.85" hidden="false" customHeight="false" outlineLevel="0" collapsed="false">
      <c r="A31" s="42" t="s">
        <v>71</v>
      </c>
      <c r="B31" s="2" t="s">
        <v>11</v>
      </c>
      <c r="C31" s="3" t="n">
        <v>2</v>
      </c>
      <c r="E31" s="16" t="n">
        <f aca="false">IF(C31="","",C31*D31)</f>
        <v>0</v>
      </c>
      <c r="F31" s="4" t="n">
        <f aca="false">IF(B31="J",E31,IF(B31="S",E31*$Q$2,IF(B31="P",E31*$P$2,IF(B31="F",E31*$O$2,IF(B31="G",E31*$N$2,IF(B31="N",E31*$M$2,0))))))</f>
        <v>0</v>
      </c>
      <c r="G31" s="17" t="n">
        <v>4</v>
      </c>
      <c r="H31" s="8" t="n">
        <f aca="false">IF(C31="","",ROUNDUP(G31*C31,0))</f>
        <v>8</v>
      </c>
      <c r="I31" s="46" t="s">
        <v>66</v>
      </c>
      <c r="J31" s="24" t="n">
        <v>0</v>
      </c>
      <c r="K31" s="25" t="s">
        <v>38</v>
      </c>
      <c r="L31" s="15"/>
      <c r="M31" s="15"/>
    </row>
    <row r="32" customFormat="false" ht="13.85" hidden="false" customHeight="false" outlineLevel="0" collapsed="false">
      <c r="A32" s="1" t="s">
        <v>72</v>
      </c>
      <c r="B32" s="2" t="s">
        <v>11</v>
      </c>
      <c r="C32" s="3" t="n">
        <v>2</v>
      </c>
      <c r="D32" s="3" t="n">
        <v>0.1</v>
      </c>
      <c r="E32" s="16" t="n">
        <f aca="false">IF(C32="","",C32*D32)</f>
        <v>0.2</v>
      </c>
      <c r="F32" s="4" t="n">
        <f aca="false">IF(B32="J",E32,IF(B32="S",E32*$Q$2,IF(B32="P",E32*$P$2,IF(B32="F",E32*$O$2,IF(B32="G",E32*$N$2,IF(B32="N",E32*$M$2,0))))))</f>
        <v>0.12</v>
      </c>
      <c r="G32" s="17" t="n">
        <v>0</v>
      </c>
      <c r="H32" s="8" t="n">
        <f aca="false">IF(C32="","",ROUNDUP(G32*C32,0))</f>
        <v>0</v>
      </c>
      <c r="I32" s="46" t="s">
        <v>66</v>
      </c>
      <c r="J32" s="24" t="n">
        <v>0</v>
      </c>
      <c r="K32" s="25" t="s">
        <v>41</v>
      </c>
      <c r="L32" s="15"/>
      <c r="M32" s="15"/>
    </row>
    <row r="33" customFormat="false" ht="13.85" hidden="false" customHeight="false" outlineLevel="0" collapsed="false">
      <c r="A33" s="42" t="s">
        <v>73</v>
      </c>
      <c r="B33" s="2" t="s">
        <v>11</v>
      </c>
      <c r="C33" s="3" t="n">
        <v>1</v>
      </c>
      <c r="D33" s="3" t="n">
        <v>0.2</v>
      </c>
      <c r="E33" s="16" t="n">
        <f aca="false">IF(C33="","",C33*D33)</f>
        <v>0.2</v>
      </c>
      <c r="F33" s="4" t="n">
        <f aca="false">IF(B33="J",E33,IF(B33="S",E33*$Q$2,IF(B33="P",E33*$P$2,IF(B33="F",E33*$O$2,IF(B33="G",E33*$N$2,IF(B33="N",E33*$M$2,0))))))</f>
        <v>0.12</v>
      </c>
      <c r="G33" s="17" t="n">
        <v>0</v>
      </c>
      <c r="H33" s="8" t="n">
        <f aca="false">IF(C33="","",ROUNDUP(G33*C33,0))</f>
        <v>0</v>
      </c>
      <c r="I33" s="46" t="s">
        <v>66</v>
      </c>
      <c r="J33" s="41"/>
      <c r="K33" s="41"/>
      <c r="L33" s="15"/>
      <c r="M33" s="15"/>
    </row>
    <row r="34" customFormat="false" ht="13.85" hidden="false" customHeight="false" outlineLevel="0" collapsed="false">
      <c r="A34" s="42" t="s">
        <v>74</v>
      </c>
      <c r="B34" s="2" t="s">
        <v>11</v>
      </c>
      <c r="C34" s="3" t="n">
        <v>1</v>
      </c>
      <c r="D34" s="3" t="n">
        <v>20</v>
      </c>
      <c r="E34" s="16" t="n">
        <f aca="false">IF(C34="","",C34*D34)</f>
        <v>20</v>
      </c>
      <c r="F34" s="4" t="n">
        <f aca="false">IF(B34="J",E34,IF(B34="S",E34*$Q$2,IF(B34="P",E34*$P$2,IF(B34="F",E34*$O$2,IF(B34="G",E34*$N$2,IF(B34="N",E34*$M$2,0))))))</f>
        <v>12</v>
      </c>
      <c r="G34" s="17" t="n">
        <v>7</v>
      </c>
      <c r="H34" s="8" t="n">
        <f aca="false">IF(C34="","",ROUNDUP(G34*C34,0))</f>
        <v>7</v>
      </c>
      <c r="I34" s="46" t="s">
        <v>66</v>
      </c>
      <c r="J34" s="41"/>
      <c r="K34" s="41"/>
      <c r="L34" s="15"/>
      <c r="M34" s="15"/>
    </row>
    <row r="35" customFormat="false" ht="13.85" hidden="false" customHeight="false" outlineLevel="0" collapsed="false">
      <c r="A35" s="63" t="s">
        <v>75</v>
      </c>
      <c r="B35" s="2" t="s">
        <v>11</v>
      </c>
      <c r="C35" s="3" t="n">
        <v>1</v>
      </c>
      <c r="D35" s="3" t="n">
        <v>2</v>
      </c>
      <c r="E35" s="16" t="n">
        <f aca="false">IF(C35="","",C35*D35)</f>
        <v>2</v>
      </c>
      <c r="F35" s="4" t="n">
        <f aca="false">IF(B35="J",E35,IF(B35="S",E35*$Q$2,IF(B35="P",E35*$P$2,IF(B35="F",E35*$O$2,IF(B35="G",E35*$N$2,IF(B35="N",E35*$M$2,0))))))</f>
        <v>1.2</v>
      </c>
      <c r="G35" s="17" t="n">
        <v>5</v>
      </c>
      <c r="H35" s="8" t="n">
        <f aca="false">IF(C35="","",ROUNDUP(G35*C35,0))</f>
        <v>5</v>
      </c>
      <c r="I35" s="46" t="s">
        <v>66</v>
      </c>
      <c r="J35" s="41"/>
      <c r="K35" s="41"/>
      <c r="L35" s="15"/>
      <c r="M35" s="15"/>
    </row>
    <row r="36" customFormat="false" ht="15" hidden="false" customHeight="true" outlineLevel="0" collapsed="false">
      <c r="A36" s="53" t="s">
        <v>76</v>
      </c>
      <c r="B36" s="54" t="s">
        <v>9</v>
      </c>
      <c r="C36" s="55"/>
      <c r="D36" s="55" t="s">
        <v>9</v>
      </c>
      <c r="E36" s="56" t="str">
        <f aca="false">IF(C36="","",C36*D36)</f>
        <v/>
      </c>
      <c r="F36" s="57"/>
      <c r="G36" s="58" t="s">
        <v>9</v>
      </c>
      <c r="H36" s="59" t="n">
        <f aca="false">SUM(H26:H35)</f>
        <v>31</v>
      </c>
      <c r="I36" s="46" t="s">
        <v>9</v>
      </c>
      <c r="J36" s="25" t="s">
        <v>9</v>
      </c>
      <c r="K36" s="25" t="s">
        <v>9</v>
      </c>
      <c r="L36" s="15"/>
      <c r="M36" s="15"/>
    </row>
    <row r="37" customFormat="false" ht="13.85" hidden="false" customHeight="false" outlineLevel="0" collapsed="false">
      <c r="A37" s="6" t="s">
        <v>77</v>
      </c>
      <c r="E37" s="16" t="str">
        <f aca="false">IF(C37="","",C37*D37)</f>
        <v/>
      </c>
      <c r="G37" s="17"/>
      <c r="H37" s="8" t="n">
        <f aca="false">SUM(H5:H22,H25:H35)</f>
        <v>110</v>
      </c>
      <c r="I37" s="15"/>
      <c r="J37" s="27" t="s">
        <v>9</v>
      </c>
      <c r="K37" s="27" t="s">
        <v>9</v>
      </c>
      <c r="L37" s="15"/>
      <c r="M37" s="15"/>
    </row>
    <row r="38" customFormat="false" ht="13.85" hidden="false" customHeight="false" outlineLevel="0" collapsed="false">
      <c r="A38" s="18" t="s">
        <v>78</v>
      </c>
      <c r="B38" s="19" t="s">
        <v>9</v>
      </c>
      <c r="C38" s="20"/>
      <c r="D38" s="20" t="s">
        <v>9</v>
      </c>
      <c r="E38" s="21" t="str">
        <f aca="false">IF(C38="","",C38*D38)</f>
        <v/>
      </c>
      <c r="F38" s="22"/>
      <c r="G38" s="23" t="s">
        <v>9</v>
      </c>
      <c r="H38" s="24" t="n">
        <f aca="false">(H37-H9)</f>
        <v>65</v>
      </c>
      <c r="I38" s="18" t="s">
        <v>79</v>
      </c>
      <c r="J38" s="25" t="s">
        <v>9</v>
      </c>
      <c r="K38" s="25" t="s">
        <v>9</v>
      </c>
      <c r="L38" s="15"/>
      <c r="M38" s="15"/>
    </row>
    <row r="39" customFormat="false" ht="13.85" hidden="false" customHeight="false" outlineLevel="0" collapsed="false">
      <c r="A39" s="6"/>
      <c r="B39" s="28"/>
      <c r="C39" s="29"/>
      <c r="D39" s="29"/>
      <c r="E39" s="16" t="str">
        <f aca="false">IF(C39="","",C39*D39)</f>
        <v/>
      </c>
      <c r="G39" s="30"/>
      <c r="H39" s="8" t="str">
        <f aca="false">IF(C39="","",ROUNDUP(G39*C39,0))</f>
        <v/>
      </c>
      <c r="I39" s="6"/>
      <c r="J39" s="27"/>
      <c r="K39" s="27"/>
      <c r="L39" s="15"/>
      <c r="M39" s="15"/>
    </row>
    <row r="40" customFormat="false" ht="13.85" hidden="false" customHeight="false" outlineLevel="0" collapsed="false">
      <c r="A40" s="15"/>
      <c r="E40" s="16" t="str">
        <f aca="false">IF(C40="","",C40*D40)</f>
        <v/>
      </c>
      <c r="G40" s="17"/>
      <c r="H40" s="8" t="str">
        <f aca="false">IF(C40="","",ROUNDUP(G40*C40,0))</f>
        <v/>
      </c>
      <c r="I40" s="15"/>
      <c r="J40" s="15"/>
      <c r="K40" s="15"/>
      <c r="L40" s="15"/>
      <c r="M40" s="15"/>
    </row>
    <row r="41" customFormat="false" ht="13.85" hidden="false" customHeight="false" outlineLevel="0" collapsed="false">
      <c r="A41" s="15"/>
      <c r="E41" s="16" t="str">
        <f aca="false">IF(C41="","",C41*D41)</f>
        <v/>
      </c>
      <c r="G41" s="17"/>
      <c r="H41" s="8" t="str">
        <f aca="false">IF(C41="","",ROUNDUP(G41*C41,0))</f>
        <v/>
      </c>
      <c r="I41" s="15"/>
      <c r="J41" s="15"/>
      <c r="K41" s="15"/>
      <c r="L41" s="15"/>
      <c r="M41" s="15"/>
    </row>
    <row r="42" customFormat="false" ht="13.85" hidden="false" customHeight="false" outlineLevel="0" collapsed="false">
      <c r="A42" s="64" t="s">
        <v>80</v>
      </c>
      <c r="B42" s="65" t="s">
        <v>9</v>
      </c>
      <c r="C42" s="66"/>
      <c r="D42" s="66" t="s">
        <v>9</v>
      </c>
      <c r="E42" s="67" t="str">
        <f aca="false">IF(C42="","",C42*D42)</f>
        <v/>
      </c>
      <c r="F42" s="68"/>
      <c r="G42" s="69" t="s">
        <v>9</v>
      </c>
      <c r="H42" s="70" t="str">
        <f aca="false">IF(C42="","",ROUNDUP(G42*C42,0))</f>
        <v/>
      </c>
      <c r="I42" s="71" t="s">
        <v>9</v>
      </c>
      <c r="J42" s="72" t="s">
        <v>17</v>
      </c>
      <c r="K42" s="72"/>
    </row>
    <row r="43" customFormat="false" ht="14.25" hidden="false" customHeight="true" outlineLevel="0" collapsed="false">
      <c r="A43" s="31" t="s">
        <v>81</v>
      </c>
      <c r="B43" s="28" t="s">
        <v>12</v>
      </c>
      <c r="C43" s="29" t="n">
        <v>1</v>
      </c>
      <c r="D43" s="29" t="n">
        <v>5</v>
      </c>
      <c r="E43" s="16" t="n">
        <f aca="false">IF(C43="","",C43*D43)</f>
        <v>5</v>
      </c>
      <c r="F43" s="4" t="n">
        <f aca="false">IF(B43="J",E43,IF(B43="S",E43*$Q$2,IF(B43="P",E43*$P$2,IF(B43="F",E43*$O$2,IF(B43="G",E43*$N$2,IF(B43="N",E43*$M$2,0))))))</f>
        <v>2</v>
      </c>
      <c r="G43" s="30" t="n">
        <v>3</v>
      </c>
      <c r="H43" s="8" t="n">
        <f aca="false">IF(C43="","",ROUNDUP(G43*C43,0))</f>
        <v>3</v>
      </c>
      <c r="I43" s="27" t="s">
        <v>20</v>
      </c>
      <c r="J43" s="70" t="n">
        <v>0</v>
      </c>
      <c r="K43" s="71" t="s">
        <v>21</v>
      </c>
    </row>
    <row r="44" customFormat="false" ht="14.25" hidden="false" customHeight="true" outlineLevel="0" collapsed="false">
      <c r="A44" s="31" t="s">
        <v>23</v>
      </c>
      <c r="B44" s="28" t="s">
        <v>11</v>
      </c>
      <c r="C44" s="29" t="n">
        <v>1</v>
      </c>
      <c r="D44" s="29" t="n">
        <v>8</v>
      </c>
      <c r="E44" s="16" t="n">
        <f aca="false">IF(C44="","",C44*D44)</f>
        <v>8</v>
      </c>
      <c r="F44" s="4" t="n">
        <f aca="false">IF(B44="J",E44,IF(B44="S",E44*$Q$2,IF(B44="P",E44*$P$2,IF(B44="F",E44*$O$2,IF(B44="G",E44*$N$2,IF(B44="N",E44*$M$2,0))))))</f>
        <v>4.8</v>
      </c>
      <c r="G44" s="30" t="n">
        <v>1</v>
      </c>
      <c r="H44" s="8" t="n">
        <f aca="false">IF(C44="","",ROUNDUP(G44*C44,0))</f>
        <v>1</v>
      </c>
      <c r="I44" s="27" t="s">
        <v>20</v>
      </c>
      <c r="J44" s="70" t="n">
        <v>10</v>
      </c>
      <c r="K44" s="71" t="s">
        <v>24</v>
      </c>
    </row>
    <row r="45" customFormat="false" ht="13.85" hidden="false" customHeight="false" outlineLevel="0" collapsed="false">
      <c r="A45" s="27" t="s">
        <v>82</v>
      </c>
      <c r="B45" s="28" t="s">
        <v>12</v>
      </c>
      <c r="C45" s="29" t="n">
        <v>1</v>
      </c>
      <c r="D45" s="29" t="n">
        <v>15</v>
      </c>
      <c r="E45" s="16" t="n">
        <f aca="false">IF(C45="","",C45*D45)</f>
        <v>15</v>
      </c>
      <c r="F45" s="4" t="n">
        <f aca="false">IF(B45="J",E45,IF(B45="S",E45*$Q$2,IF(B45="P",E45*$P$2,IF(B45="F",E45*$O$2,IF(B45="G",E45*$N$2,IF(B45="N",E45*$M$2,0))))))</f>
        <v>6</v>
      </c>
      <c r="G45" s="30" t="n">
        <v>2</v>
      </c>
      <c r="H45" s="8" t="n">
        <f aca="false">IF(C45="","",ROUNDUP(G45*C45,0))</f>
        <v>2</v>
      </c>
      <c r="I45" s="27" t="s">
        <v>27</v>
      </c>
      <c r="J45" s="70" t="n">
        <v>0</v>
      </c>
      <c r="K45" s="71" t="s">
        <v>28</v>
      </c>
    </row>
    <row r="46" customFormat="false" ht="13.85" hidden="false" customHeight="false" outlineLevel="0" collapsed="false">
      <c r="A46" s="27" t="s">
        <v>30</v>
      </c>
      <c r="B46" s="28" t="s">
        <v>12</v>
      </c>
      <c r="C46" s="29" t="n">
        <v>1</v>
      </c>
      <c r="D46" s="29" t="n">
        <v>20</v>
      </c>
      <c r="E46" s="16" t="n">
        <f aca="false">IF(C46="","",C46*D46)</f>
        <v>20</v>
      </c>
      <c r="F46" s="4" t="n">
        <f aca="false">IF(B46="J",E46,IF(B46="S",E46*$Q$2,IF(B46="P",E46*$P$2,IF(B46="F",E46*$O$2,IF(B46="G",E46*$N$2,IF(B46="N",E46*$M$2,0))))))</f>
        <v>8</v>
      </c>
      <c r="G46" s="30" t="n">
        <v>1</v>
      </c>
      <c r="H46" s="8" t="n">
        <f aca="false">IF(C46="","",ROUNDUP(G46*C46,0))</f>
        <v>1</v>
      </c>
      <c r="I46" s="27" t="s">
        <v>20</v>
      </c>
      <c r="J46" s="70" t="n">
        <v>0</v>
      </c>
      <c r="K46" s="71" t="s">
        <v>31</v>
      </c>
    </row>
    <row r="47" customFormat="false" ht="13.85" hidden="false" customHeight="false" outlineLevel="0" collapsed="false">
      <c r="A47" s="27" t="s">
        <v>83</v>
      </c>
      <c r="B47" s="28" t="s">
        <v>11</v>
      </c>
      <c r="C47" s="29" t="n">
        <v>1</v>
      </c>
      <c r="D47" s="29" t="n">
        <v>0.5</v>
      </c>
      <c r="E47" s="16" t="n">
        <f aca="false">IF(C47="","",C47*D47)</f>
        <v>0.5</v>
      </c>
      <c r="F47" s="4" t="n">
        <f aca="false">IF(B47="J",E47,IF(B47="S",E47*$Q$2,IF(B47="P",E47*$P$2,IF(B47="F",E47*$O$2,IF(B47="G",E47*$N$2,IF(B47="N",E47*$M$2,0))))))</f>
        <v>0.3</v>
      </c>
      <c r="G47" s="30" t="n">
        <v>1</v>
      </c>
      <c r="H47" s="8" t="n">
        <f aca="false">IF(C47="","",ROUNDUP(G47*C47,0))</f>
        <v>1</v>
      </c>
      <c r="I47" s="27" t="s">
        <v>20</v>
      </c>
      <c r="J47" s="70" t="n">
        <v>0</v>
      </c>
      <c r="K47" s="71" t="s">
        <v>34</v>
      </c>
    </row>
    <row r="48" customFormat="false" ht="13.85" hidden="false" customHeight="false" outlineLevel="0" collapsed="false">
      <c r="A48" s="73" t="s">
        <v>84</v>
      </c>
      <c r="B48" s="74" t="s">
        <v>13</v>
      </c>
      <c r="C48" s="75" t="n">
        <v>1</v>
      </c>
      <c r="D48" s="75" t="n">
        <v>7500</v>
      </c>
      <c r="E48" s="35" t="n">
        <f aca="false">IF(C48="","",C48*D48)</f>
        <v>7500</v>
      </c>
      <c r="F48" s="4" t="n">
        <f aca="false">IF(B48="J",E48,IF(B48="S",E48*$Q$2,IF(B48="P",E48*$P$2,IF(B48="F",E48*$O$2,IF(B48="G",E48*$N$2,IF(B48="N",E48*$M$2,0))))))</f>
        <v>1875</v>
      </c>
      <c r="G48" s="76" t="n">
        <v>40</v>
      </c>
      <c r="H48" s="37" t="n">
        <f aca="false">IF(C48="","",ROUNDUP(G48*C48,0))</f>
        <v>40</v>
      </c>
      <c r="I48" s="77" t="s">
        <v>20</v>
      </c>
      <c r="J48" s="70" t="n">
        <v>0</v>
      </c>
      <c r="K48" s="71" t="s">
        <v>38</v>
      </c>
    </row>
    <row r="49" customFormat="false" ht="13.85" hidden="false" customHeight="false" outlineLevel="0" collapsed="false">
      <c r="A49" s="15" t="s">
        <v>85</v>
      </c>
      <c r="B49" s="2" t="s">
        <v>13</v>
      </c>
      <c r="C49" s="3" t="n">
        <v>1</v>
      </c>
      <c r="D49" s="3" t="n">
        <v>3500</v>
      </c>
      <c r="E49" s="16" t="n">
        <f aca="false">IF(C49="","",C49*D49)</f>
        <v>3500</v>
      </c>
      <c r="F49" s="4" t="n">
        <f aca="false">IF(B49="J",E49,IF(B49="S",E49*$Q$2,IF(B49="P",E49*$P$2,IF(B49="F",E49*$O$2,IF(B49="G",E49*$N$2,IF(B49="N",E49*$M$2,0))))))</f>
        <v>875</v>
      </c>
      <c r="G49" s="17" t="n">
        <v>6</v>
      </c>
      <c r="H49" s="8" t="n">
        <f aca="false">IF(C49="","",ROUNDUP(G49*C49,0))</f>
        <v>6</v>
      </c>
      <c r="I49" s="15" t="s">
        <v>86</v>
      </c>
      <c r="J49" s="70" t="n">
        <v>0</v>
      </c>
      <c r="K49" s="71" t="s">
        <v>41</v>
      </c>
    </row>
    <row r="50" customFormat="false" ht="13.85" hidden="false" customHeight="false" outlineLevel="0" collapsed="false">
      <c r="A50" s="78" t="s">
        <v>87</v>
      </c>
      <c r="B50" s="2" t="s">
        <v>13</v>
      </c>
      <c r="C50" s="3" t="n">
        <v>1</v>
      </c>
      <c r="D50" s="3" t="n">
        <v>3500</v>
      </c>
      <c r="E50" s="16" t="n">
        <f aca="false">IF(C50="","",C50*D50)</f>
        <v>3500</v>
      </c>
      <c r="F50" s="4" t="n">
        <f aca="false">IF(B50="J",E50,IF(B50="S",E50*$Q$2,IF(B50="P",E50*$P$2,IF(B50="F",E50*$O$2,IF(B50="G",E50*$N$2,IF(B50="N",E50*$M$2,0))))))</f>
        <v>875</v>
      </c>
      <c r="G50" s="17" t="n">
        <v>2</v>
      </c>
      <c r="H50" s="8" t="n">
        <f aca="false">IF(C50="","",ROUNDUP(G50*C50,0))</f>
        <v>2</v>
      </c>
      <c r="I50" s="78" t="s">
        <v>37</v>
      </c>
      <c r="J50" s="79"/>
      <c r="K50" s="79"/>
      <c r="L50" s="15"/>
      <c r="M50" s="15"/>
    </row>
    <row r="51" customFormat="false" ht="13.85" hidden="false" customHeight="false" outlineLevel="0" collapsed="false">
      <c r="A51" s="15" t="s">
        <v>88</v>
      </c>
      <c r="B51" s="2" t="s">
        <v>11</v>
      </c>
      <c r="C51" s="3" t="n">
        <v>1</v>
      </c>
      <c r="D51" s="3" t="n">
        <v>10</v>
      </c>
      <c r="E51" s="16" t="n">
        <f aca="false">IF(C51="","",C51*D51)</f>
        <v>10</v>
      </c>
      <c r="F51" s="4" t="n">
        <f aca="false">IF(B51="J",E51,IF(B51="S",E51*$Q$2,IF(B51="P",E51*$P$2,IF(B51="F",E51*$O$2,IF(B51="G",E51*$N$2,IF(B51="N",E51*$M$2,0))))))</f>
        <v>6</v>
      </c>
      <c r="G51" s="17" t="n">
        <v>1</v>
      </c>
      <c r="H51" s="8" t="n">
        <f aca="false">IF(C51="","",ROUNDUP(G51*C51,0))</f>
        <v>1</v>
      </c>
      <c r="I51" s="15" t="s">
        <v>89</v>
      </c>
      <c r="J51" s="79"/>
      <c r="K51" s="79"/>
      <c r="M51" s="15"/>
    </row>
    <row r="52" customFormat="false" ht="13.85" hidden="false" customHeight="false" outlineLevel="0" collapsed="false">
      <c r="A52" s="27" t="s">
        <v>90</v>
      </c>
      <c r="B52" s="28" t="s">
        <v>11</v>
      </c>
      <c r="C52" s="29" t="n">
        <v>15</v>
      </c>
      <c r="D52" s="29" t="n">
        <v>0.5</v>
      </c>
      <c r="E52" s="16" t="n">
        <f aca="false">IF(C52="","",C52*D52)</f>
        <v>7.5</v>
      </c>
      <c r="F52" s="4" t="n">
        <f aca="false">IF(B52="J",E52,IF(B52="S",E52*$Q$2,IF(B52="P",E52*$P$2,IF(B52="F",E52*$O$2,IF(B52="G",E52*$N$2,IF(B52="N",E52*$M$2,0))))))</f>
        <v>4.5</v>
      </c>
      <c r="G52" s="30" t="n">
        <v>1</v>
      </c>
      <c r="H52" s="8" t="n">
        <f aca="false">IF(C52="","",ROUNDUP(G52*C52,0))</f>
        <v>15</v>
      </c>
      <c r="I52" s="27" t="s">
        <v>91</v>
      </c>
      <c r="J52" s="70" t="s">
        <v>9</v>
      </c>
      <c r="K52" s="71" t="s">
        <v>9</v>
      </c>
      <c r="M52" s="15"/>
    </row>
    <row r="53" customFormat="false" ht="13.85" hidden="false" customHeight="false" outlineLevel="0" collapsed="false">
      <c r="A53" s="27" t="s">
        <v>92</v>
      </c>
      <c r="B53" s="28" t="s">
        <v>11</v>
      </c>
      <c r="C53" s="29" t="n">
        <v>5</v>
      </c>
      <c r="D53" s="29" t="n">
        <v>0</v>
      </c>
      <c r="E53" s="16" t="n">
        <f aca="false">IF(C53="","",C53*D53)</f>
        <v>0</v>
      </c>
      <c r="F53" s="4" t="n">
        <f aca="false">IF(B53="J",E53,IF(B53="S",E53*$Q$2,IF(B53="P",E53*$P$2,IF(B53="F",E53*$O$2,IF(B53="G",E53*$N$2,IF(B53="N",E53*$M$2,0))))))</f>
        <v>0</v>
      </c>
      <c r="G53" s="30" t="n">
        <v>2</v>
      </c>
      <c r="H53" s="8" t="n">
        <f aca="false">IF(C53="","",ROUNDUP(G53*C53,0))</f>
        <v>10</v>
      </c>
      <c r="I53" s="27" t="s">
        <v>91</v>
      </c>
      <c r="J53" s="70"/>
      <c r="K53" s="71"/>
      <c r="M53" s="15"/>
    </row>
    <row r="54" customFormat="false" ht="13.85" hidden="false" customHeight="false" outlineLevel="0" collapsed="false">
      <c r="A54" s="15" t="s">
        <v>93</v>
      </c>
      <c r="B54" s="2" t="s">
        <v>13</v>
      </c>
      <c r="C54" s="3" t="n">
        <v>1</v>
      </c>
      <c r="D54" s="3" t="n">
        <v>3500</v>
      </c>
      <c r="E54" s="16" t="n">
        <f aca="false">IF(C54="","",C54*D54)</f>
        <v>3500</v>
      </c>
      <c r="F54" s="4" t="n">
        <f aca="false">IF(B54="J",E54,IF(B54="S",E54*$Q$2,IF(B54="P",E54*$P$2,IF(B54="F",E54*$O$2,IF(B54="G",E54*$N$2,IF(B54="N",E54*$M$2,0))))))</f>
        <v>875</v>
      </c>
      <c r="G54" s="5" t="n">
        <v>0.25</v>
      </c>
      <c r="H54" s="8" t="n">
        <f aca="false">IF(C54="","",ROUNDUP(G54*C54,0))</f>
        <v>1</v>
      </c>
      <c r="I54" s="15" t="s">
        <v>94</v>
      </c>
      <c r="J54" s="29" t="s">
        <v>9</v>
      </c>
      <c r="K54" s="27" t="s">
        <v>9</v>
      </c>
      <c r="M54" s="15"/>
    </row>
    <row r="55" customFormat="false" ht="13.85" hidden="false" customHeight="false" outlineLevel="0" collapsed="false">
      <c r="A55" s="64" t="s">
        <v>95</v>
      </c>
      <c r="B55" s="80" t="s">
        <v>12</v>
      </c>
      <c r="C55" s="70" t="n">
        <v>1</v>
      </c>
      <c r="D55" s="70" t="n">
        <v>50</v>
      </c>
      <c r="E55" s="67" t="n">
        <f aca="false">IF(C55="","",C55*D55)</f>
        <v>50</v>
      </c>
      <c r="F55" s="81" t="n">
        <f aca="false">IF(B55="J",E55,IF(B55="S",E55*$Q$2,IF(B55="P",E55*$P$2,IF(B55="F",E55*$O$2,IF(B55="G",E55*$N$2,IF(B55="N",E55*$M$2,0))))))</f>
        <v>20</v>
      </c>
      <c r="G55" s="82" t="n">
        <v>1</v>
      </c>
      <c r="H55" s="70" t="n">
        <f aca="false">IF(C55="","",ROUNDUP(G55*C55,0))</f>
        <v>1</v>
      </c>
      <c r="I55" s="64" t="s">
        <v>52</v>
      </c>
      <c r="J55" s="66" t="s">
        <v>9</v>
      </c>
      <c r="K55" s="71" t="s">
        <v>9</v>
      </c>
      <c r="M55" s="15"/>
    </row>
    <row r="56" customFormat="false" ht="13.85" hidden="false" customHeight="false" outlineLevel="0" collapsed="false">
      <c r="A56" s="27" t="s">
        <v>96</v>
      </c>
      <c r="B56" s="28" t="s">
        <v>11</v>
      </c>
      <c r="C56" s="29" t="n">
        <v>4</v>
      </c>
      <c r="D56" s="29" t="n">
        <v>1</v>
      </c>
      <c r="E56" s="16" t="n">
        <f aca="false">IF(C56="","",C56*D56)</f>
        <v>4</v>
      </c>
      <c r="F56" s="4" t="n">
        <f aca="false">IF(B56="J",E56,IF(B56="S",E56*$Q$2,IF(B56="P",E56*$P$2,IF(B56="F",E56*$O$2,IF(B56="G",E56*$N$2,IF(B56="N",E56*$M$2,0))))))</f>
        <v>2.4</v>
      </c>
      <c r="G56" s="45" t="n">
        <v>0.1</v>
      </c>
      <c r="H56" s="8" t="n">
        <f aca="false">IF(C56="","",ROUNDUP(G56*C56,0))</f>
        <v>1</v>
      </c>
      <c r="I56" s="83" t="s">
        <v>54</v>
      </c>
      <c r="J56" s="66" t="s">
        <v>9</v>
      </c>
      <c r="K56" s="71" t="s">
        <v>9</v>
      </c>
      <c r="L56" s="15"/>
      <c r="M56" s="15"/>
    </row>
    <row r="57" customFormat="false" ht="13.85" hidden="false" customHeight="false" outlineLevel="0" collapsed="false">
      <c r="A57" s="27" t="s">
        <v>55</v>
      </c>
      <c r="B57" s="28" t="s">
        <v>12</v>
      </c>
      <c r="C57" s="29" t="n">
        <v>1</v>
      </c>
      <c r="D57" s="29" t="n">
        <v>5</v>
      </c>
      <c r="E57" s="16" t="n">
        <f aca="false">IF(C57="","",C57*D57)</f>
        <v>5</v>
      </c>
      <c r="F57" s="4" t="n">
        <f aca="false">IF(B57="J",E57,IF(B57="S",E57*$Q$2,IF(B57="P",E57*$P$2,IF(B57="F",E57*$O$2,IF(B57="G",E57*$N$2,IF(B57="N",E57*$M$2,0))))))</f>
        <v>2</v>
      </c>
      <c r="G57" s="30" t="n">
        <v>1</v>
      </c>
      <c r="H57" s="8" t="n">
        <f aca="false">IF(C57="","",ROUNDUP(G57*C57,0))</f>
        <v>1</v>
      </c>
      <c r="I57" s="83" t="s">
        <v>54</v>
      </c>
      <c r="J57" s="66" t="s">
        <v>9</v>
      </c>
      <c r="K57" s="71" t="s">
        <v>9</v>
      </c>
      <c r="L57" s="15"/>
      <c r="M57" s="15"/>
    </row>
    <row r="58" customFormat="false" ht="13.85" hidden="false" customHeight="false" outlineLevel="0" collapsed="false">
      <c r="A58" s="15" t="s">
        <v>97</v>
      </c>
      <c r="B58" s="2" t="s">
        <v>11</v>
      </c>
      <c r="C58" s="3" t="n">
        <v>10</v>
      </c>
      <c r="D58" s="3" t="n">
        <v>0</v>
      </c>
      <c r="E58" s="16" t="n">
        <f aca="false">IF(C58="","",C58*D58)</f>
        <v>0</v>
      </c>
      <c r="F58" s="4" t="n">
        <f aca="false">IF(B58="J",E58,IF(B58="S",E58*$Q$2,IF(B58="P",E58*$P$2,IF(B58="F",E58*$O$2,IF(B58="G",E58*$N$2,IF(B58="N",E58*$M$2,0))))))</f>
        <v>0</v>
      </c>
      <c r="G58" s="17" t="n">
        <v>0</v>
      </c>
      <c r="H58" s="8" t="n">
        <f aca="false">IF(C58="","",ROUNDUP(G58*C58,0))</f>
        <v>0</v>
      </c>
      <c r="I58" s="83" t="s">
        <v>54</v>
      </c>
      <c r="J58" s="66" t="s">
        <v>9</v>
      </c>
      <c r="K58" s="71" t="s">
        <v>9</v>
      </c>
      <c r="L58" s="15"/>
      <c r="M58" s="15"/>
    </row>
    <row r="59" customFormat="false" ht="13.85" hidden="false" customHeight="false" outlineLevel="0" collapsed="false">
      <c r="I59" s="83" t="s">
        <v>54</v>
      </c>
      <c r="J59" s="66" t="s">
        <v>9</v>
      </c>
      <c r="K59" s="71" t="s">
        <v>9</v>
      </c>
      <c r="L59" s="15"/>
      <c r="M59" s="15"/>
    </row>
    <row r="60" customFormat="false" ht="13.85" hidden="false" customHeight="false" outlineLevel="0" collapsed="false">
      <c r="I60" s="83" t="s">
        <v>54</v>
      </c>
      <c r="J60" s="66" t="s">
        <v>9</v>
      </c>
      <c r="K60" s="71" t="s">
        <v>9</v>
      </c>
      <c r="L60" s="15"/>
      <c r="M60" s="15"/>
    </row>
    <row r="61" customFormat="false" ht="13.85" hidden="false" customHeight="false" outlineLevel="0" collapsed="false">
      <c r="A61" s="84" t="s">
        <v>61</v>
      </c>
      <c r="B61" s="85" t="s">
        <v>9</v>
      </c>
      <c r="C61" s="86"/>
      <c r="D61" s="86" t="s">
        <v>9</v>
      </c>
      <c r="E61" s="87" t="str">
        <f aca="false">IF(C61="","",C61*D61)</f>
        <v/>
      </c>
      <c r="F61" s="88"/>
      <c r="G61" s="89" t="s">
        <v>9</v>
      </c>
      <c r="H61" s="90" t="str">
        <f aca="false">CONCATENATE(SUM(H56:H60),"/5")</f>
        <v>2/5</v>
      </c>
      <c r="I61" s="83" t="s">
        <v>9</v>
      </c>
      <c r="J61" s="66" t="s">
        <v>9</v>
      </c>
      <c r="K61" s="71" t="s">
        <v>9</v>
      </c>
      <c r="L61" s="15"/>
      <c r="M61" s="15"/>
    </row>
    <row r="62" customFormat="false" ht="13.85" hidden="false" customHeight="false" outlineLevel="0" collapsed="false">
      <c r="A62" s="27"/>
      <c r="B62" s="28"/>
      <c r="C62" s="29"/>
      <c r="D62" s="29"/>
      <c r="E62" s="16" t="str">
        <f aca="false">IF(C62="","",C62*D62)</f>
        <v/>
      </c>
      <c r="G62" s="30"/>
      <c r="H62" s="8" t="str">
        <f aca="false">IF(C62="","",ROUNDUP(G62*C62,0))</f>
        <v/>
      </c>
      <c r="I62" s="27"/>
      <c r="J62" s="29"/>
      <c r="K62" s="27"/>
      <c r="L62" s="15"/>
      <c r="M62" s="15"/>
    </row>
    <row r="63" customFormat="false" ht="13.85" hidden="false" customHeight="false" outlineLevel="0" collapsed="false">
      <c r="A63" s="64" t="s">
        <v>98</v>
      </c>
      <c r="B63" s="80" t="s">
        <v>12</v>
      </c>
      <c r="C63" s="70" t="n">
        <v>1</v>
      </c>
      <c r="D63" s="70" t="n">
        <v>200</v>
      </c>
      <c r="E63" s="67" t="n">
        <f aca="false">IF(C63="","",C63*D63)</f>
        <v>200</v>
      </c>
      <c r="F63" s="81" t="n">
        <f aca="false">IF(B63="J",E63,IF(B63="S",E63*$Q$2,IF(B63="P",E63*$P$2,IF(B63="F",E63*$O$2,IF(B63="G",E63*$N$2,IF(B63="N",E63*$M$2,0))))))</f>
        <v>80</v>
      </c>
      <c r="G63" s="82" t="n">
        <v>10</v>
      </c>
      <c r="H63" s="70" t="n">
        <f aca="false">IF(C63="","",ROUNDUP(G63*C63,0))</f>
        <v>10</v>
      </c>
      <c r="I63" s="64" t="s">
        <v>63</v>
      </c>
      <c r="J63" s="66" t="s">
        <v>9</v>
      </c>
      <c r="K63" s="71" t="s">
        <v>9</v>
      </c>
      <c r="L63" s="15"/>
      <c r="M63" s="15"/>
    </row>
    <row r="64" customFormat="false" ht="13.85" hidden="false" customHeight="false" outlineLevel="0" collapsed="false">
      <c r="A64" s="27" t="s">
        <v>99</v>
      </c>
      <c r="B64" s="28" t="s">
        <v>12</v>
      </c>
      <c r="C64" s="29" t="n">
        <v>1</v>
      </c>
      <c r="D64" s="29" t="n">
        <v>20</v>
      </c>
      <c r="E64" s="16" t="n">
        <f aca="false">IF(C64="","",C64*D64)</f>
        <v>20</v>
      </c>
      <c r="F64" s="4" t="n">
        <f aca="false">IF(B64="J",E64,IF(B64="S",E64*$Q$2,IF(B64="P",E64*$P$2,IF(B64="F",E64*$O$2,IF(B64="G",E64*$N$2,IF(B64="N",E64*$M$2,0))))))</f>
        <v>8</v>
      </c>
      <c r="G64" s="30" t="n">
        <v>4</v>
      </c>
      <c r="H64" s="8" t="n">
        <f aca="false">IF(C64="","",ROUNDUP(G64*C64,0))</f>
        <v>4</v>
      </c>
      <c r="I64" s="83" t="s">
        <v>100</v>
      </c>
      <c r="J64" s="66" t="s">
        <v>9</v>
      </c>
      <c r="K64" s="71" t="s">
        <v>9</v>
      </c>
      <c r="L64" s="15"/>
      <c r="M64" s="15"/>
    </row>
    <row r="65" customFormat="false" ht="13.85" hidden="false" customHeight="false" outlineLevel="0" collapsed="false">
      <c r="A65" s="27" t="s">
        <v>101</v>
      </c>
      <c r="B65" s="28" t="s">
        <v>12</v>
      </c>
      <c r="C65" s="29" t="n">
        <v>1</v>
      </c>
      <c r="D65" s="29" t="n">
        <v>10</v>
      </c>
      <c r="E65" s="16" t="n">
        <f aca="false">IF(C65="","",C65*D65)</f>
        <v>10</v>
      </c>
      <c r="F65" s="4" t="n">
        <f aca="false">IF(B65="J",E65,IF(B65="S",E65*$Q$2,IF(B65="P",E65*$P$2,IF(B65="F",E65*$O$2,IF(B65="G",E65*$N$2,IF(B65="N",E65*$M$2,0))))))</f>
        <v>4</v>
      </c>
      <c r="G65" s="30" t="n">
        <v>6</v>
      </c>
      <c r="H65" s="8" t="n">
        <f aca="false">IF(C65="","",ROUNDUP(G65*C65,0))</f>
        <v>6</v>
      </c>
      <c r="I65" s="83" t="s">
        <v>100</v>
      </c>
      <c r="J65" s="71" t="s">
        <v>9</v>
      </c>
      <c r="K65" s="71" t="s">
        <v>9</v>
      </c>
      <c r="L65" s="15"/>
      <c r="M65" s="15"/>
    </row>
    <row r="66" customFormat="false" ht="13.85" hidden="false" customHeight="false" outlineLevel="0" collapsed="false">
      <c r="A66" s="15" t="s">
        <v>71</v>
      </c>
      <c r="B66" s="2" t="s">
        <v>11</v>
      </c>
      <c r="C66" s="3" t="n">
        <v>10</v>
      </c>
      <c r="D66" s="3" t="n">
        <v>0</v>
      </c>
      <c r="E66" s="16" t="n">
        <f aca="false">IF(C66="","",C66*D66)</f>
        <v>0</v>
      </c>
      <c r="F66" s="4" t="n">
        <f aca="false">IF(B66="J",E66,IF(B66="S",E66*$Q$2,IF(B66="P",E66*$P$2,IF(B66="F",E66*$O$2,IF(B66="G",E66*$N$2,IF(B66="N",E66*$M$2,0))))))</f>
        <v>0</v>
      </c>
      <c r="G66" s="17" t="n">
        <v>4</v>
      </c>
      <c r="H66" s="8" t="n">
        <f aca="false">IF(C66="","",ROUNDUP(G66*C66,0))</f>
        <v>40</v>
      </c>
      <c r="I66" s="83" t="s">
        <v>100</v>
      </c>
      <c r="J66" s="71"/>
      <c r="K66" s="71"/>
      <c r="L66" s="15"/>
      <c r="M66" s="15"/>
    </row>
    <row r="67" customFormat="false" ht="13.85" hidden="false" customHeight="false" outlineLevel="0" collapsed="false">
      <c r="A67" s="91" t="s">
        <v>102</v>
      </c>
      <c r="B67" s="92" t="s">
        <v>11</v>
      </c>
      <c r="C67" s="93" t="n">
        <v>0</v>
      </c>
      <c r="D67" s="93" t="n">
        <v>20</v>
      </c>
      <c r="E67" s="50" t="n">
        <f aca="false">IF(C67="","",C67*D67)</f>
        <v>0</v>
      </c>
      <c r="F67" s="4" t="n">
        <f aca="false">IF(B67="J",E67,IF(B67="S",E67*$Q$2,IF(B67="P",E67*$P$2,IF(B67="F",E67*$O$2,IF(B67="G",E67*$N$2,IF(B67="N",E67*$M$2,0))))))</f>
        <v>0</v>
      </c>
      <c r="G67" s="94" t="n">
        <v>5</v>
      </c>
      <c r="H67" s="52" t="n">
        <f aca="false">IF(C67="","",ROUNDUP(G67*C67,0))</f>
        <v>0</v>
      </c>
      <c r="I67" s="83" t="s">
        <v>100</v>
      </c>
      <c r="J67" s="71" t="s">
        <v>9</v>
      </c>
      <c r="K67" s="71" t="s">
        <v>9</v>
      </c>
      <c r="L67" s="95"/>
      <c r="M67" s="95"/>
    </row>
    <row r="68" customFormat="false" ht="13.85" hidden="false" customHeight="false" outlineLevel="0" collapsed="false">
      <c r="A68" s="27" t="s">
        <v>103</v>
      </c>
      <c r="B68" s="28" t="s">
        <v>11</v>
      </c>
      <c r="C68" s="29" t="n">
        <v>1</v>
      </c>
      <c r="D68" s="29" t="n">
        <v>2</v>
      </c>
      <c r="E68" s="16" t="n">
        <f aca="false">IF(C68="","",C68*D68)</f>
        <v>2</v>
      </c>
      <c r="F68" s="4" t="n">
        <f aca="false">IF(B68="J",E68,IF(B68="S",E68*$Q$2,IF(B68="P",E68*$P$2,IF(B68="F",E68*$O$2,IF(B68="G",E68*$N$2,IF(B68="N",E68*$M$2,0))))))</f>
        <v>1.2</v>
      </c>
      <c r="G68" s="30" t="n">
        <v>5</v>
      </c>
      <c r="H68" s="8" t="n">
        <f aca="false">IF(C68="","",ROUNDUP(G68*C68,0))</f>
        <v>5</v>
      </c>
      <c r="I68" s="83" t="s">
        <v>100</v>
      </c>
      <c r="J68" s="71" t="s">
        <v>9</v>
      </c>
      <c r="K68" s="71" t="s">
        <v>9</v>
      </c>
      <c r="L68" s="95"/>
      <c r="M68" s="95"/>
    </row>
    <row r="69" customFormat="false" ht="13.85" hidden="false" customHeight="false" outlineLevel="0" collapsed="false">
      <c r="A69" s="96" t="s">
        <v>104</v>
      </c>
      <c r="B69" s="48" t="s">
        <v>11</v>
      </c>
      <c r="C69" s="49" t="n">
        <v>0</v>
      </c>
      <c r="D69" s="49" t="n">
        <v>10</v>
      </c>
      <c r="E69" s="50" t="n">
        <f aca="false">IF(C69="","",C69*D69)</f>
        <v>0</v>
      </c>
      <c r="F69" s="4" t="n">
        <f aca="false">IF(B69="J",E69,IF(B69="S",E69*$Q$2,IF(B69="P",E69*$P$2,IF(B69="F",E69*$O$2,IF(B69="G",E69*$N$2,IF(B69="N",E69*$M$2,0))))))</f>
        <v>0</v>
      </c>
      <c r="G69" s="51" t="n">
        <v>3</v>
      </c>
      <c r="H69" s="52" t="n">
        <f aca="false">IF(C69="","",ROUNDUP(G69*C69,0))</f>
        <v>0</v>
      </c>
      <c r="I69" s="83" t="s">
        <v>100</v>
      </c>
      <c r="J69" s="71" t="s">
        <v>9</v>
      </c>
      <c r="K69" s="71" t="s">
        <v>9</v>
      </c>
      <c r="L69" s="15"/>
      <c r="M69" s="15"/>
    </row>
    <row r="70" customFormat="false" ht="13.85" hidden="false" customHeight="false" outlineLevel="0" collapsed="false">
      <c r="A70" s="96" t="s">
        <v>105</v>
      </c>
      <c r="B70" s="48" t="s">
        <v>11</v>
      </c>
      <c r="C70" s="49" t="n">
        <v>0</v>
      </c>
      <c r="D70" s="49" t="n">
        <v>1</v>
      </c>
      <c r="E70" s="50" t="n">
        <f aca="false">IF(C70="","",C70*D70)</f>
        <v>0</v>
      </c>
      <c r="F70" s="4" t="n">
        <f aca="false">IF(B70="J",E70,IF(B70="S",E70*$Q$2,IF(B70="P",E70*$P$2,IF(B70="F",E70*$O$2,IF(B70="G",E70*$N$2,IF(B70="N",E70*$M$2,0))))))</f>
        <v>0</v>
      </c>
      <c r="G70" s="97" t="n">
        <v>0.25</v>
      </c>
      <c r="H70" s="52" t="n">
        <f aca="false">IF(C70="","",ROUNDUP(G70*C70,0))</f>
        <v>0</v>
      </c>
      <c r="I70" s="83" t="s">
        <v>100</v>
      </c>
      <c r="J70" s="71" t="s">
        <v>9</v>
      </c>
      <c r="K70" s="71" t="s">
        <v>9</v>
      </c>
      <c r="L70" s="15"/>
      <c r="M70" s="15"/>
    </row>
    <row r="71" customFormat="false" ht="13.85" hidden="false" customHeight="false" outlineLevel="0" collapsed="false">
      <c r="A71" s="15" t="s">
        <v>106</v>
      </c>
      <c r="B71" s="2" t="s">
        <v>11</v>
      </c>
      <c r="C71" s="3" t="n">
        <v>1</v>
      </c>
      <c r="D71" s="3" t="n">
        <v>10</v>
      </c>
      <c r="E71" s="16" t="n">
        <f aca="false">IF(C71="","",C71*D71)</f>
        <v>10</v>
      </c>
      <c r="F71" s="4" t="n">
        <f aca="false">IF(B71="J",E71,IF(B71="S",E71*$Q$2,IF(B71="P",E71*$P$2,IF(B71="F",E71*$O$2,IF(B71="G",E71*$N$2,IF(B71="N",E71*$M$2,0))))))</f>
        <v>6</v>
      </c>
      <c r="G71" s="17" t="n">
        <v>10</v>
      </c>
      <c r="H71" s="8" t="n">
        <f aca="false">IF(C71="","",ROUNDUP(G71*C71,0))</f>
        <v>10</v>
      </c>
      <c r="I71" s="83" t="s">
        <v>100</v>
      </c>
      <c r="J71" s="71"/>
      <c r="K71" s="71"/>
      <c r="L71" s="15"/>
      <c r="M71" s="15"/>
    </row>
    <row r="72" customFormat="false" ht="13.85" hidden="false" customHeight="false" outlineLevel="0" collapsed="false">
      <c r="A72" s="15" t="s">
        <v>73</v>
      </c>
      <c r="B72" s="2" t="s">
        <v>11</v>
      </c>
      <c r="C72" s="3" t="n">
        <v>1</v>
      </c>
      <c r="D72" s="3" t="n">
        <v>0.2</v>
      </c>
      <c r="E72" s="16" t="n">
        <f aca="false">IF(C72="","",C72*D72)</f>
        <v>0.2</v>
      </c>
      <c r="F72" s="4" t="n">
        <f aca="false">IF(B72="J",E72,IF(B72="S",E72*$Q$2,IF(B72="P",E72*$P$2,IF(B72="F",E72*$O$2,IF(B72="G",E72*$N$2,IF(B72="N",E72*$M$2,0))))))</f>
        <v>0.12</v>
      </c>
      <c r="G72" s="17" t="n">
        <v>0</v>
      </c>
      <c r="H72" s="8" t="n">
        <f aca="false">IF(C72="","",ROUNDUP(G72*C72,0))</f>
        <v>0</v>
      </c>
      <c r="I72" s="83" t="s">
        <v>100</v>
      </c>
      <c r="J72" s="71" t="s">
        <v>9</v>
      </c>
      <c r="K72" s="71" t="s">
        <v>9</v>
      </c>
      <c r="L72" s="15"/>
      <c r="M72" s="15"/>
    </row>
    <row r="73" customFormat="false" ht="13.85" hidden="false" customHeight="false" outlineLevel="0" collapsed="false">
      <c r="A73" s="1" t="s">
        <v>72</v>
      </c>
      <c r="B73" s="2" t="s">
        <v>11</v>
      </c>
      <c r="C73" s="3" t="n">
        <v>1</v>
      </c>
      <c r="D73" s="3" t="n">
        <v>0.1</v>
      </c>
      <c r="E73" s="16" t="n">
        <f aca="false">IF(C73="","",C73*D73)</f>
        <v>0.1</v>
      </c>
      <c r="F73" s="4" t="n">
        <f aca="false">IF(B73="J",E73,IF(B73="S",E73*$Q$2,IF(B73="P",E73*$P$2,IF(B73="F",E73*$O$2,IF(B73="G",E73*$N$2,IF(B73="N",E73*$M$2,0))))))</f>
        <v>0.06</v>
      </c>
      <c r="G73" s="17" t="n">
        <v>0</v>
      </c>
      <c r="H73" s="8" t="n">
        <f aca="false">IF(C73="","",ROUNDUP(G73*C73,0))</f>
        <v>0</v>
      </c>
      <c r="I73" s="83" t="s">
        <v>100</v>
      </c>
      <c r="J73" s="71" t="s">
        <v>9</v>
      </c>
      <c r="K73" s="71" t="s">
        <v>9</v>
      </c>
      <c r="L73" s="15"/>
      <c r="M73" s="15"/>
    </row>
    <row r="74" customFormat="false" ht="13.85" hidden="false" customHeight="false" outlineLevel="0" collapsed="false">
      <c r="A74" s="1" t="s">
        <v>107</v>
      </c>
      <c r="B74" s="2" t="s">
        <v>11</v>
      </c>
      <c r="C74" s="3" t="n">
        <v>1</v>
      </c>
      <c r="D74" s="3" t="n">
        <v>1</v>
      </c>
      <c r="E74" s="16" t="n">
        <f aca="false">IF(C74="","",C74*D74)</f>
        <v>1</v>
      </c>
      <c r="F74" s="4" t="n">
        <f aca="false">IF(B74="J",E74,IF(B74="S",E74*$Q$2,IF(B74="P",E74*$P$2,IF(B74="F",E74*$O$2,IF(B74="G",E74*$N$2,IF(B74="N",E74*$M$2,0))))))</f>
        <v>0.6</v>
      </c>
      <c r="G74" s="17" t="n">
        <v>1</v>
      </c>
      <c r="H74" s="8" t="n">
        <f aca="false">IF(C74="","",ROUNDUP(G74*C74,0))</f>
        <v>1</v>
      </c>
      <c r="I74" s="83" t="s">
        <v>100</v>
      </c>
      <c r="J74" s="71" t="s">
        <v>9</v>
      </c>
      <c r="K74" s="71" t="s">
        <v>9</v>
      </c>
      <c r="L74" s="15"/>
      <c r="M74" s="15"/>
    </row>
    <row r="75" customFormat="false" ht="13.85" hidden="false" customHeight="false" outlineLevel="0" collapsed="false">
      <c r="A75" s="1" t="s">
        <v>75</v>
      </c>
      <c r="B75" s="2" t="s">
        <v>11</v>
      </c>
      <c r="C75" s="3" t="n">
        <v>1</v>
      </c>
      <c r="D75" s="3" t="n">
        <v>2</v>
      </c>
      <c r="E75" s="16" t="n">
        <f aca="false">IF(C75="","",C75*D75)</f>
        <v>2</v>
      </c>
      <c r="F75" s="4" t="n">
        <f aca="false">IF(B75="J",E75,IF(B75="S",E75*$Q$2,IF(B75="P",E75*$P$2,IF(B75="F",E75*$O$2,IF(B75="G",E75*$N$2,IF(B75="N",E75*$M$2,0))))))</f>
        <v>1.2</v>
      </c>
      <c r="G75" s="17" t="n">
        <v>5</v>
      </c>
      <c r="H75" s="8" t="n">
        <f aca="false">IF(C75="","",ROUNDUP(G75*C75,0))</f>
        <v>5</v>
      </c>
      <c r="I75" s="83" t="s">
        <v>100</v>
      </c>
      <c r="J75" s="71"/>
      <c r="K75" s="71"/>
      <c r="L75" s="15"/>
      <c r="M75" s="15"/>
    </row>
    <row r="76" customFormat="false" ht="13.85" hidden="false" customHeight="false" outlineLevel="0" collapsed="false">
      <c r="A76" s="42" t="s">
        <v>74</v>
      </c>
      <c r="B76" s="2" t="s">
        <v>11</v>
      </c>
      <c r="C76" s="3" t="n">
        <v>1</v>
      </c>
      <c r="D76" s="3" t="n">
        <v>20</v>
      </c>
      <c r="E76" s="16" t="n">
        <f aca="false">IF(C76="","",C76*D76)</f>
        <v>20</v>
      </c>
      <c r="F76" s="4" t="n">
        <f aca="false">IF(B76="J",E76,IF(B76="S",E76*$Q$2,IF(B76="P",E76*$P$2,IF(B76="F",E76*$O$2,IF(B76="G",E76*$N$2,IF(B76="N",E76*$M$2,0))))))</f>
        <v>12</v>
      </c>
      <c r="G76" s="17" t="n">
        <v>7</v>
      </c>
      <c r="H76" s="8" t="n">
        <f aca="false">IF(C76="","",ROUNDUP(G76*C76,0))</f>
        <v>7</v>
      </c>
      <c r="I76" s="83" t="s">
        <v>100</v>
      </c>
      <c r="J76" s="71"/>
      <c r="K76" s="71"/>
      <c r="L76" s="15"/>
      <c r="M76" s="15"/>
    </row>
    <row r="77" customFormat="false" ht="13.85" hidden="false" customHeight="false" outlineLevel="0" collapsed="false">
      <c r="A77" s="47" t="s">
        <v>108</v>
      </c>
      <c r="B77" s="48" t="s">
        <v>11</v>
      </c>
      <c r="C77" s="49" t="n">
        <v>0</v>
      </c>
      <c r="D77" s="49" t="n">
        <v>30</v>
      </c>
      <c r="E77" s="50" t="n">
        <f aca="false">IF(C77="","",C77*D77)</f>
        <v>0</v>
      </c>
      <c r="F77" s="4" t="n">
        <f aca="false">IF(B77="J",E77,IF(B77="S",E77*$Q$2,IF(B77="P",E77*$P$2,IF(B77="F",E77*$O$2,IF(B77="G",E77*$N$2,IF(B77="N",E77*$M$2,0))))))</f>
        <v>0</v>
      </c>
      <c r="G77" s="51" t="n">
        <v>30</v>
      </c>
      <c r="H77" s="52" t="n">
        <f aca="false">IF(C77="","",ROUNDUP(G77*C77,0))</f>
        <v>0</v>
      </c>
      <c r="I77" s="83" t="s">
        <v>100</v>
      </c>
      <c r="J77" s="71"/>
      <c r="K77" s="71"/>
      <c r="L77" s="15"/>
      <c r="M77" s="15"/>
    </row>
    <row r="78" customFormat="false" ht="13.85" hidden="false" customHeight="false" outlineLevel="0" collapsed="false">
      <c r="A78" s="84" t="s">
        <v>76</v>
      </c>
      <c r="B78" s="85" t="s">
        <v>9</v>
      </c>
      <c r="C78" s="86"/>
      <c r="D78" s="86" t="s">
        <v>9</v>
      </c>
      <c r="E78" s="87" t="str">
        <f aca="false">IF(C78="","",C78*D78)</f>
        <v/>
      </c>
      <c r="F78" s="88"/>
      <c r="G78" s="89" t="s">
        <v>9</v>
      </c>
      <c r="H78" s="90" t="n">
        <f aca="false">SUM(H64:H77)</f>
        <v>78</v>
      </c>
      <c r="I78" s="83" t="s">
        <v>9</v>
      </c>
      <c r="J78" s="71" t="s">
        <v>9</v>
      </c>
      <c r="K78" s="71" t="s">
        <v>9</v>
      </c>
      <c r="L78" s="15"/>
      <c r="M78" s="15"/>
    </row>
    <row r="79" customFormat="false" ht="13.85" hidden="false" customHeight="false" outlineLevel="0" collapsed="false">
      <c r="A79" s="6" t="s">
        <v>77</v>
      </c>
      <c r="E79" s="16" t="str">
        <f aca="false">IF(C79="","",C79*D79)</f>
        <v/>
      </c>
      <c r="G79" s="17"/>
      <c r="H79" s="8" t="n">
        <f aca="false">SUM(H43:H60,H63:H77)</f>
        <v>174</v>
      </c>
      <c r="I79" s="15"/>
      <c r="J79" s="27" t="s">
        <v>9</v>
      </c>
      <c r="K79" s="27" t="s">
        <v>9</v>
      </c>
      <c r="L79" s="15"/>
      <c r="M79" s="15"/>
    </row>
    <row r="80" customFormat="false" ht="13.85" hidden="false" customHeight="false" outlineLevel="0" collapsed="false">
      <c r="A80" s="64" t="s">
        <v>78</v>
      </c>
      <c r="B80" s="65" t="s">
        <v>9</v>
      </c>
      <c r="C80" s="66"/>
      <c r="D80" s="66" t="s">
        <v>9</v>
      </c>
      <c r="E80" s="67" t="str">
        <f aca="false">IF(C80="","",C80*D80)</f>
        <v/>
      </c>
      <c r="F80" s="68"/>
      <c r="G80" s="69" t="s">
        <v>9</v>
      </c>
      <c r="H80" s="70" t="n">
        <f aca="false">H79-H48</f>
        <v>134</v>
      </c>
      <c r="I80" s="64" t="s">
        <v>109</v>
      </c>
      <c r="J80" s="71" t="s">
        <v>9</v>
      </c>
      <c r="K80" s="71" t="s">
        <v>9</v>
      </c>
      <c r="L80" s="15"/>
      <c r="M80" s="15"/>
    </row>
    <row r="81" customFormat="false" ht="13.85" hidden="false" customHeight="false" outlineLevel="0" collapsed="false">
      <c r="A81" s="15"/>
      <c r="E81" s="16" t="str">
        <f aca="false">IF(C81="","",C81*D81)</f>
        <v/>
      </c>
      <c r="G81" s="17"/>
      <c r="H81" s="8" t="str">
        <f aca="false">IF(C81="","",ROUNDUP(G81*C81,0))</f>
        <v/>
      </c>
      <c r="I81" s="15"/>
      <c r="J81" s="15"/>
      <c r="K81" s="15"/>
      <c r="L81" s="15"/>
      <c r="M81" s="15"/>
    </row>
    <row r="82" customFormat="false" ht="13.85" hidden="false" customHeight="false" outlineLevel="0" collapsed="false">
      <c r="A82" s="15"/>
      <c r="E82" s="16" t="str">
        <f aca="false">IF(C82="","",C82*D82)</f>
        <v/>
      </c>
      <c r="G82" s="17"/>
      <c r="H82" s="8" t="str">
        <f aca="false">IF(C82="","",ROUNDUP(G82*C82,0))</f>
        <v/>
      </c>
      <c r="I82" s="15"/>
      <c r="J82" s="15"/>
      <c r="K82" s="15"/>
      <c r="L82" s="15"/>
      <c r="M82" s="15"/>
    </row>
    <row r="83" customFormat="false" ht="13.85" hidden="false" customHeight="false" outlineLevel="0" collapsed="false">
      <c r="A83" s="15"/>
      <c r="E83" s="16" t="str">
        <f aca="false">IF(C83="","",C83*D83)</f>
        <v/>
      </c>
      <c r="G83" s="17"/>
      <c r="H83" s="8" t="str">
        <f aca="false">IF(C83="","",ROUNDUP(G83*C83,0))</f>
        <v/>
      </c>
      <c r="I83" s="15"/>
      <c r="J83" s="15"/>
      <c r="K83" s="15"/>
      <c r="L83" s="15"/>
      <c r="M83" s="15"/>
    </row>
    <row r="84" customFormat="false" ht="13.85" hidden="false" customHeight="false" outlineLevel="0" collapsed="false">
      <c r="A84" s="98" t="s">
        <v>110</v>
      </c>
      <c r="B84" s="99" t="s">
        <v>9</v>
      </c>
      <c r="C84" s="100"/>
      <c r="D84" s="100" t="s">
        <v>9</v>
      </c>
      <c r="E84" s="101" t="str">
        <f aca="false">IF(C84="","",C84*D84)</f>
        <v/>
      </c>
      <c r="F84" s="102"/>
      <c r="G84" s="103" t="s">
        <v>9</v>
      </c>
      <c r="H84" s="104" t="str">
        <f aca="false">IF(C84="","",ROUNDUP(G84*C84,0))</f>
        <v/>
      </c>
      <c r="I84" s="105" t="s">
        <v>9</v>
      </c>
      <c r="J84" s="106" t="s">
        <v>17</v>
      </c>
      <c r="K84" s="106"/>
      <c r="L84" s="6" t="s">
        <v>18</v>
      </c>
      <c r="M84" s="15"/>
    </row>
    <row r="85" customFormat="false" ht="13.85" hidden="false" customHeight="false" outlineLevel="0" collapsed="false">
      <c r="A85" s="27"/>
      <c r="B85" s="28"/>
      <c r="C85" s="29"/>
      <c r="D85" s="29"/>
      <c r="E85" s="16" t="str">
        <f aca="false">IF(C85="","",C85*D85)</f>
        <v/>
      </c>
      <c r="G85" s="30"/>
      <c r="H85" s="8" t="str">
        <f aca="false">IF(C85="","",ROUNDUP(G85*C85,0))</f>
        <v/>
      </c>
      <c r="I85" s="27"/>
      <c r="J85" s="104" t="n">
        <v>0</v>
      </c>
      <c r="K85" s="105" t="s">
        <v>21</v>
      </c>
      <c r="L85" s="7" t="s">
        <v>11</v>
      </c>
      <c r="M85" s="27" t="s">
        <v>22</v>
      </c>
    </row>
    <row r="86" customFormat="false" ht="13.85" hidden="false" customHeight="false" outlineLevel="0" collapsed="false">
      <c r="A86" s="27"/>
      <c r="B86" s="28"/>
      <c r="C86" s="29"/>
      <c r="D86" s="29"/>
      <c r="E86" s="16"/>
      <c r="G86" s="30"/>
      <c r="H86" s="8"/>
      <c r="I86" s="27"/>
      <c r="J86" s="104" t="n">
        <v>0</v>
      </c>
      <c r="K86" s="105" t="s">
        <v>24</v>
      </c>
      <c r="L86" s="7" t="s">
        <v>12</v>
      </c>
      <c r="M86" s="27" t="s">
        <v>25</v>
      </c>
    </row>
    <row r="87" customFormat="false" ht="13.85" hidden="false" customHeight="false" outlineLevel="0" collapsed="false">
      <c r="A87" s="15"/>
      <c r="E87" s="16" t="str">
        <f aca="false">IF(C87="","",C87*D87)</f>
        <v/>
      </c>
      <c r="G87" s="17"/>
      <c r="H87" s="8" t="str">
        <f aca="false">IF(C87="","",ROUNDUP(G87*C87,0))</f>
        <v/>
      </c>
      <c r="I87" s="15"/>
      <c r="J87" s="104" t="n">
        <v>0</v>
      </c>
      <c r="K87" s="105" t="s">
        <v>28</v>
      </c>
      <c r="L87" s="7" t="s">
        <v>13</v>
      </c>
      <c r="M87" s="27" t="s">
        <v>29</v>
      </c>
    </row>
    <row r="88" customFormat="false" ht="13.85" hidden="false" customHeight="false" outlineLevel="0" collapsed="false">
      <c r="A88" s="15"/>
      <c r="E88" s="16" t="str">
        <f aca="false">IF(C88="","",C88*D88)</f>
        <v/>
      </c>
      <c r="G88" s="17"/>
      <c r="H88" s="8" t="str">
        <f aca="false">IF(C88="","",ROUNDUP(G88*C88,0))</f>
        <v/>
      </c>
      <c r="I88" s="15"/>
      <c r="J88" s="104" t="n">
        <v>0</v>
      </c>
      <c r="K88" s="105" t="s">
        <v>31</v>
      </c>
      <c r="L88" s="7" t="s">
        <v>14</v>
      </c>
      <c r="M88" s="27" t="s">
        <v>32</v>
      </c>
    </row>
    <row r="89" customFormat="false" ht="13.85" hidden="false" customHeight="false" outlineLevel="0" collapsed="false">
      <c r="A89" s="15"/>
      <c r="E89" s="16" t="str">
        <f aca="false">IF(C89="","",C89*D89)</f>
        <v/>
      </c>
      <c r="G89" s="17"/>
      <c r="H89" s="8" t="str">
        <f aca="false">IF(C89="","",ROUNDUP(G89*C89,0))</f>
        <v/>
      </c>
      <c r="I89" s="15"/>
      <c r="J89" s="104" t="n">
        <v>0</v>
      </c>
      <c r="K89" s="105" t="s">
        <v>34</v>
      </c>
      <c r="L89" s="7" t="s">
        <v>15</v>
      </c>
      <c r="M89" s="27" t="s">
        <v>35</v>
      </c>
    </row>
    <row r="90" customFormat="false" ht="13.85" hidden="false" customHeight="false" outlineLevel="0" collapsed="false">
      <c r="A90" s="15"/>
      <c r="E90" s="16" t="str">
        <f aca="false">IF(C90="","",C90*D90)</f>
        <v/>
      </c>
      <c r="G90" s="17"/>
      <c r="H90" s="8" t="str">
        <f aca="false">IF(C90="","",ROUNDUP(G90*C90,0))</f>
        <v/>
      </c>
      <c r="I90" s="15"/>
      <c r="J90" s="104" t="n">
        <v>0</v>
      </c>
      <c r="K90" s="105" t="s">
        <v>38</v>
      </c>
      <c r="L90" s="15"/>
      <c r="M90" s="15"/>
    </row>
    <row r="91" customFormat="false" ht="13.85" hidden="false" customHeight="false" outlineLevel="0" collapsed="false">
      <c r="A91" s="15"/>
      <c r="E91" s="16" t="str">
        <f aca="false">IF(C91="","",C91*D91)</f>
        <v/>
      </c>
      <c r="G91" s="17"/>
      <c r="H91" s="8" t="str">
        <f aca="false">IF(C91="","",ROUNDUP(G91*C91,0))</f>
        <v/>
      </c>
      <c r="I91" s="15"/>
      <c r="J91" s="104" t="n">
        <v>0</v>
      </c>
      <c r="K91" s="105" t="s">
        <v>41</v>
      </c>
      <c r="L91" s="7" t="s">
        <v>44</v>
      </c>
      <c r="M91" s="15"/>
    </row>
    <row r="92" customFormat="false" ht="13.85" hidden="false" customHeight="false" outlineLevel="0" collapsed="false">
      <c r="A92" s="15"/>
      <c r="E92" s="16" t="str">
        <f aca="false">IF(C92="","",C92*D92)</f>
        <v/>
      </c>
      <c r="G92" s="17"/>
      <c r="H92" s="8" t="str">
        <f aca="false">IF(C92="","",ROUNDUP(G92*C92,0))</f>
        <v/>
      </c>
      <c r="I92" s="15"/>
      <c r="J92" s="104" t="s">
        <v>9</v>
      </c>
      <c r="K92" s="105" t="s">
        <v>9</v>
      </c>
      <c r="L92" s="6" t="s">
        <v>46</v>
      </c>
      <c r="M92" s="15"/>
    </row>
    <row r="93" customFormat="false" ht="13.85" hidden="false" customHeight="false" outlineLevel="0" collapsed="false">
      <c r="A93" s="15"/>
      <c r="E93" s="16" t="str">
        <f aca="false">IF(C93="","",C93*D93)</f>
        <v/>
      </c>
      <c r="G93" s="17"/>
      <c r="H93" s="8" t="str">
        <f aca="false">IF(C93="","",ROUNDUP(G93*C93,0))</f>
        <v/>
      </c>
      <c r="I93" s="15"/>
      <c r="J93" s="100" t="s">
        <v>9</v>
      </c>
      <c r="K93" s="105" t="s">
        <v>9</v>
      </c>
      <c r="L93" s="6" t="s">
        <v>49</v>
      </c>
      <c r="M93" s="15"/>
    </row>
    <row r="94" customFormat="false" ht="13.85" hidden="false" customHeight="false" outlineLevel="0" collapsed="false">
      <c r="A94" s="6" t="s">
        <v>77</v>
      </c>
      <c r="E94" s="16" t="str">
        <f aca="false">IF(C94="","",C94*D94)</f>
        <v/>
      </c>
      <c r="G94" s="17"/>
      <c r="H94" s="8" t="n">
        <f aca="false">SUM(H85:H93)</f>
        <v>0</v>
      </c>
      <c r="I94" s="15"/>
      <c r="J94" s="100" t="s">
        <v>9</v>
      </c>
      <c r="K94" s="105" t="s">
        <v>9</v>
      </c>
      <c r="L94" s="6" t="s">
        <v>50</v>
      </c>
      <c r="M94" s="15"/>
    </row>
    <row r="95" customFormat="false" ht="13.85" hidden="false" customHeight="false" outlineLevel="0" collapsed="false">
      <c r="A95" s="98" t="s">
        <v>78</v>
      </c>
      <c r="B95" s="99" t="s">
        <v>9</v>
      </c>
      <c r="C95" s="100"/>
      <c r="D95" s="100" t="s">
        <v>9</v>
      </c>
      <c r="E95" s="101" t="str">
        <f aca="false">IF(C95="","",C95*D95)</f>
        <v/>
      </c>
      <c r="F95" s="102"/>
      <c r="G95" s="103" t="s">
        <v>9</v>
      </c>
      <c r="H95" s="107" t="n">
        <f aca="false">SUM(H85:H93)</f>
        <v>0</v>
      </c>
      <c r="I95" s="98" t="s">
        <v>111</v>
      </c>
      <c r="J95" s="99" t="s">
        <v>9</v>
      </c>
      <c r="K95" s="99" t="s">
        <v>9</v>
      </c>
      <c r="L95" s="15"/>
      <c r="M95" s="15"/>
    </row>
    <row r="96" customFormat="false" ht="13.85" hidden="false" customHeight="false" outlineLevel="0" collapsed="false">
      <c r="A96" s="15"/>
      <c r="E96" s="16" t="str">
        <f aca="false">IF(C96="","",C96*D96)</f>
        <v/>
      </c>
      <c r="G96" s="17"/>
      <c r="H96" s="8" t="str">
        <f aca="false">IF(C96="","",ROUNDUP(G96*C96,0))</f>
        <v/>
      </c>
      <c r="I96" s="15"/>
      <c r="J96" s="15"/>
      <c r="K96" s="15"/>
      <c r="L96" s="15"/>
      <c r="M96" s="15"/>
    </row>
    <row r="97" customFormat="false" ht="13.85" hidden="false" customHeight="false" outlineLevel="0" collapsed="false">
      <c r="A97" s="15"/>
      <c r="E97" s="16" t="str">
        <f aca="false">IF(C97="","",C97*D97)</f>
        <v/>
      </c>
      <c r="G97" s="17"/>
      <c r="H97" s="8" t="str">
        <f aca="false">IF(C97="","",ROUNDUP(G97*C97,0))</f>
        <v/>
      </c>
      <c r="I97" s="15"/>
      <c r="J97" s="15"/>
      <c r="K97" s="15"/>
      <c r="L97" s="15"/>
      <c r="M97" s="15"/>
    </row>
    <row r="98" customFormat="false" ht="13.85" hidden="false" customHeight="false" outlineLevel="0" collapsed="false">
      <c r="A98" s="15"/>
      <c r="E98" s="16" t="str">
        <f aca="false">IF(C98="","",C98*D98)</f>
        <v/>
      </c>
      <c r="G98" s="17"/>
      <c r="H98" s="8" t="str">
        <f aca="false">IF(C98="","",ROUNDUP(G98*C98,0))</f>
        <v/>
      </c>
      <c r="I98" s="15"/>
      <c r="J98" s="15"/>
      <c r="K98" s="15"/>
      <c r="L98" s="15"/>
      <c r="M98" s="15"/>
    </row>
    <row r="99" customFormat="false" ht="13.85" hidden="false" customHeight="false" outlineLevel="0" collapsed="false">
      <c r="A99" s="108" t="s">
        <v>112</v>
      </c>
      <c r="B99" s="109" t="s">
        <v>9</v>
      </c>
      <c r="C99" s="110"/>
      <c r="D99" s="110" t="s">
        <v>9</v>
      </c>
      <c r="E99" s="111" t="str">
        <f aca="false">IF(C99="","",C99*D99)</f>
        <v/>
      </c>
      <c r="F99" s="112"/>
      <c r="G99" s="113" t="s">
        <v>9</v>
      </c>
      <c r="H99" s="114" t="str">
        <f aca="false">IF(C99="","",ROUNDUP(G99*C99,0))</f>
        <v/>
      </c>
      <c r="I99" s="115" t="s">
        <v>9</v>
      </c>
      <c r="J99" s="116" t="s">
        <v>113</v>
      </c>
      <c r="K99" s="116"/>
    </row>
    <row r="100" customFormat="false" ht="13.85" hidden="false" customHeight="false" outlineLevel="0" collapsed="false">
      <c r="A100" s="31" t="s">
        <v>114</v>
      </c>
      <c r="B100" s="28"/>
      <c r="C100" s="29"/>
      <c r="D100" s="29"/>
      <c r="E100" s="16" t="str">
        <f aca="false">IF(C100="","",C100*D100)</f>
        <v/>
      </c>
      <c r="G100" s="30"/>
      <c r="H100" s="8" t="str">
        <f aca="false">IF(C100="","",ROUNDUP(G100*C100,0))</f>
        <v/>
      </c>
      <c r="I100" s="27" t="s">
        <v>20</v>
      </c>
      <c r="J100" s="114" t="n">
        <v>0</v>
      </c>
      <c r="K100" s="115" t="s">
        <v>21</v>
      </c>
    </row>
    <row r="101" customFormat="false" ht="14.25" hidden="false" customHeight="true" outlineLevel="0" collapsed="false">
      <c r="A101" s="31" t="s">
        <v>115</v>
      </c>
      <c r="B101" s="2" t="s">
        <v>11</v>
      </c>
      <c r="C101" s="3" t="n">
        <v>1</v>
      </c>
      <c r="D101" s="3" t="n">
        <v>10</v>
      </c>
      <c r="E101" s="16" t="n">
        <f aca="false">IF(C101="","",C101*D101)</f>
        <v>10</v>
      </c>
      <c r="F101" s="4" t="n">
        <f aca="false">IF(B101="J",E101,IF(B101="S",E101*$Q$2,IF(B101="P",E101*$P$2,IF(B101="F",E101*$O$2,IF(B101="G",E101*$N$2,IF(B101="N",E101*$M$2,0))))))</f>
        <v>6</v>
      </c>
      <c r="G101" s="17" t="n">
        <v>2</v>
      </c>
      <c r="H101" s="8" t="n">
        <f aca="false">IF(C101="","",ROUNDUP(G101*C101,0))</f>
        <v>2</v>
      </c>
      <c r="I101" s="15" t="s">
        <v>20</v>
      </c>
      <c r="J101" s="114" t="n">
        <v>0</v>
      </c>
      <c r="K101" s="115" t="s">
        <v>24</v>
      </c>
    </row>
    <row r="102" customFormat="false" ht="13.85" hidden="false" customHeight="false" outlineLevel="0" collapsed="false">
      <c r="A102" s="15" t="s">
        <v>116</v>
      </c>
      <c r="B102" s="2" t="s">
        <v>11</v>
      </c>
      <c r="C102" s="3" t="n">
        <v>1</v>
      </c>
      <c r="D102" s="3" t="n">
        <v>8</v>
      </c>
      <c r="E102" s="16" t="n">
        <f aca="false">IF(C102="","",C102*D102)</f>
        <v>8</v>
      </c>
      <c r="F102" s="4" t="n">
        <f aca="false">IF(B102="J",E102,IF(B102="S",E102*$Q$2,IF(B102="P",E102*$P$2,IF(B102="F",E102*$O$2,IF(B102="G",E102*$N$2,IF(B102="N",E102*$M$2,0))))))</f>
        <v>4.8</v>
      </c>
      <c r="G102" s="5" t="n">
        <v>0.25</v>
      </c>
      <c r="H102" s="8" t="n">
        <f aca="false">IF(C102="","",ROUNDUP(G102*C102,0))</f>
        <v>1</v>
      </c>
      <c r="I102" s="15" t="s">
        <v>117</v>
      </c>
      <c r="J102" s="114" t="n">
        <v>0</v>
      </c>
      <c r="K102" s="115" t="s">
        <v>28</v>
      </c>
    </row>
    <row r="103" customFormat="false" ht="13.85" hidden="false" customHeight="false" outlineLevel="0" collapsed="false">
      <c r="A103" s="27" t="s">
        <v>118</v>
      </c>
      <c r="B103" s="28" t="s">
        <v>11</v>
      </c>
      <c r="C103" s="29" t="n">
        <v>1</v>
      </c>
      <c r="D103" s="29" t="n">
        <v>10</v>
      </c>
      <c r="E103" s="16" t="n">
        <f aca="false">IF(C103="","",C103*D103)</f>
        <v>10</v>
      </c>
      <c r="F103" s="4" t="n">
        <f aca="false">IF(B103="J",E103,IF(B103="S",E103*$Q$2,IF(B103="P",E103*$P$2,IF(B103="F",E103*$O$2,IF(B103="G",E103*$N$2,IF(B103="N",E103*$M$2,0))))))</f>
        <v>6</v>
      </c>
      <c r="G103" s="30" t="n">
        <v>1</v>
      </c>
      <c r="H103" s="8" t="n">
        <f aca="false">IF(C103="","",ROUNDUP(G103*C103,0))</f>
        <v>1</v>
      </c>
      <c r="I103" s="27" t="s">
        <v>119</v>
      </c>
      <c r="J103" s="114" t="n">
        <v>0</v>
      </c>
      <c r="K103" s="115" t="s">
        <v>31</v>
      </c>
    </row>
    <row r="104" customFormat="false" ht="13.85" hidden="false" customHeight="false" outlineLevel="0" collapsed="false">
      <c r="A104" s="31" t="s">
        <v>120</v>
      </c>
      <c r="B104" s="28" t="s">
        <v>11</v>
      </c>
      <c r="C104" s="29" t="n">
        <v>10</v>
      </c>
      <c r="D104" s="29" t="n">
        <v>0.5</v>
      </c>
      <c r="E104" s="16" t="n">
        <f aca="false">IF(C104="","",C104*D104)</f>
        <v>5</v>
      </c>
      <c r="F104" s="4" t="n">
        <f aca="false">IF(B104="J",E104,IF(B104="S",E104*$Q$2,IF(B104="P",E104*$P$2,IF(B104="F",E104*$O$2,IF(B104="G",E104*$N$2,IF(B104="N",E104*$M$2,0))))))</f>
        <v>3</v>
      </c>
      <c r="G104" s="62" t="n">
        <v>0.25</v>
      </c>
      <c r="H104" s="8" t="n">
        <f aca="false">IF(C104="","",ROUNDUP(G104*C104,0))</f>
        <v>3</v>
      </c>
      <c r="I104" s="15" t="s">
        <v>121</v>
      </c>
      <c r="J104" s="114" t="n">
        <v>0</v>
      </c>
      <c r="K104" s="115" t="s">
        <v>34</v>
      </c>
    </row>
    <row r="105" customFormat="false" ht="13.85" hidden="false" customHeight="false" outlineLevel="0" collapsed="false">
      <c r="A105" s="63" t="s">
        <v>122</v>
      </c>
      <c r="B105" s="2" t="s">
        <v>11</v>
      </c>
      <c r="C105" s="3" t="n">
        <v>1</v>
      </c>
      <c r="D105" s="3" t="n">
        <v>250</v>
      </c>
      <c r="E105" s="16" t="n">
        <f aca="false">IF(C105="","",C105*D105)</f>
        <v>250</v>
      </c>
      <c r="F105" s="4" t="n">
        <f aca="false">IF(B105="J",E105,IF(B105="S",E105*$Q$2,IF(B105="P",E105*$P$2,IF(B105="F",E105*$O$2,IF(B105="G",E105*$N$2,IF(B105="N",E105*$M$2,0))))))</f>
        <v>150</v>
      </c>
      <c r="G105" s="17" t="n">
        <v>2</v>
      </c>
      <c r="H105" s="8" t="n">
        <f aca="false">IF(C105="","",ROUNDUP(G105*C105,0))</f>
        <v>2</v>
      </c>
      <c r="I105" s="78" t="s">
        <v>123</v>
      </c>
      <c r="J105" s="114" t="n">
        <v>0</v>
      </c>
      <c r="K105" s="115" t="s">
        <v>38</v>
      </c>
    </row>
    <row r="106" customFormat="false" ht="13.85" hidden="false" customHeight="false" outlineLevel="0" collapsed="false">
      <c r="A106" s="15" t="s">
        <v>88</v>
      </c>
      <c r="B106" s="2" t="s">
        <v>11</v>
      </c>
      <c r="C106" s="3" t="n">
        <v>1</v>
      </c>
      <c r="D106" s="3" t="n">
        <v>10</v>
      </c>
      <c r="E106" s="16" t="n">
        <f aca="false">IF(C106="","",C106*D106)</f>
        <v>10</v>
      </c>
      <c r="F106" s="4" t="n">
        <f aca="false">IF(B106="J",E106,IF(B106="S",E106*$Q$2,IF(B106="P",E106*$P$2,IF(B106="F",E106*$O$2,IF(B106="G",E106*$N$2,IF(B106="N",E106*$M$2,0))))))</f>
        <v>6</v>
      </c>
      <c r="G106" s="17" t="n">
        <v>1</v>
      </c>
      <c r="H106" s="8" t="n">
        <f aca="false">IF(C106="","",ROUNDUP(G106*C106,0))</f>
        <v>1</v>
      </c>
      <c r="I106" s="15" t="s">
        <v>89</v>
      </c>
      <c r="J106" s="114" t="n">
        <v>0</v>
      </c>
      <c r="K106" s="115" t="s">
        <v>41</v>
      </c>
    </row>
    <row r="107" customFormat="false" ht="13.85" hidden="false" customHeight="false" outlineLevel="0" collapsed="false">
      <c r="A107" s="31" t="s">
        <v>90</v>
      </c>
      <c r="B107" s="28" t="s">
        <v>11</v>
      </c>
      <c r="C107" s="29" t="n">
        <v>15</v>
      </c>
      <c r="D107" s="29" t="n">
        <v>0.5</v>
      </c>
      <c r="E107" s="16" t="n">
        <f aca="false">IF(C107="","",C107*D107)</f>
        <v>7.5</v>
      </c>
      <c r="F107" s="4" t="n">
        <f aca="false">IF(B107="J",E107,IF(B107="S",E107*$Q$2,IF(B107="P",E107*$P$2,IF(B107="F",E107*$O$2,IF(B107="G",E107*$N$2,IF(B107="N",E107*$M$2,0))))))</f>
        <v>4.5</v>
      </c>
      <c r="G107" s="30" t="n">
        <v>1</v>
      </c>
      <c r="H107" s="8" t="n">
        <f aca="false">IF(C107="","",ROUNDUP(G107*C107,0))</f>
        <v>15</v>
      </c>
      <c r="I107" s="27" t="s">
        <v>91</v>
      </c>
      <c r="J107" s="117" t="n">
        <v>1</v>
      </c>
      <c r="K107" s="118" t="s">
        <v>124</v>
      </c>
    </row>
    <row r="108" customFormat="false" ht="13.85" hidden="false" customHeight="false" outlineLevel="0" collapsed="false">
      <c r="A108" s="27" t="s">
        <v>92</v>
      </c>
      <c r="B108" s="28" t="s">
        <v>11</v>
      </c>
      <c r="C108" s="29" t="n">
        <v>5</v>
      </c>
      <c r="D108" s="29" t="n">
        <v>0</v>
      </c>
      <c r="E108" s="16" t="n">
        <f aca="false">IF(C108="","",C108*D108)</f>
        <v>0</v>
      </c>
      <c r="F108" s="4" t="n">
        <f aca="false">IF(B108="J",E108,IF(B108="S",E108*$Q$2,IF(B108="P",E108*$P$2,IF(B108="F",E108*$O$2,IF(B108="G",E108*$N$2,IF(B108="N",E108*$M$2,0))))))</f>
        <v>0</v>
      </c>
      <c r="G108" s="30" t="n">
        <v>2</v>
      </c>
      <c r="H108" s="8" t="n">
        <f aca="false">IF(C108="","",ROUNDUP(G108*C108,0))</f>
        <v>10</v>
      </c>
      <c r="I108" s="27" t="s">
        <v>91</v>
      </c>
      <c r="J108" s="114"/>
      <c r="K108" s="115"/>
    </row>
    <row r="109" customFormat="false" ht="13.85" hidden="false" customHeight="false" outlineLevel="0" collapsed="false">
      <c r="A109" s="15" t="s">
        <v>47</v>
      </c>
      <c r="B109" s="2" t="s">
        <v>12</v>
      </c>
      <c r="C109" s="3" t="n">
        <v>1</v>
      </c>
      <c r="D109" s="3" t="n">
        <v>20</v>
      </c>
      <c r="E109" s="16" t="n">
        <f aca="false">IF(C109="","",C109*D109)</f>
        <v>20</v>
      </c>
      <c r="F109" s="4" t="n">
        <f aca="false">IF(B109="J",E109,IF(B109="S",E109*$Q$2,IF(B109="P",E109*$P$2,IF(B109="F",E109*$O$2,IF(B109="G",E109*$N$2,IF(B109="N",E109*$M$2,0))))))</f>
        <v>8</v>
      </c>
      <c r="G109" s="17" t="n">
        <v>1</v>
      </c>
      <c r="H109" s="8" t="n">
        <f aca="false">IF(C109="","",ROUNDUP(G109*C109,0))</f>
        <v>1</v>
      </c>
      <c r="I109" s="15" t="s">
        <v>125</v>
      </c>
      <c r="J109" s="114"/>
      <c r="K109" s="115"/>
    </row>
    <row r="110" customFormat="false" ht="13.85" hidden="false" customHeight="false" outlineLevel="0" collapsed="false">
      <c r="A110" s="119" t="s">
        <v>126</v>
      </c>
      <c r="B110" s="120"/>
      <c r="C110" s="121"/>
      <c r="D110" s="121"/>
      <c r="E110" s="122" t="str">
        <f aca="false">IF(C110="","",C110*D110)</f>
        <v/>
      </c>
      <c r="F110" s="123"/>
      <c r="G110" s="124"/>
      <c r="H110" s="125" t="str">
        <f aca="false">IF(C110="","",ROUNDUP(G110*C110,0))</f>
        <v/>
      </c>
      <c r="I110" s="126"/>
      <c r="J110" s="114" t="s">
        <v>9</v>
      </c>
      <c r="K110" s="115" t="s">
        <v>9</v>
      </c>
    </row>
    <row r="111" customFormat="false" ht="13.85" hidden="false" customHeight="false" outlineLevel="0" collapsed="false">
      <c r="A111" s="1" t="s">
        <v>72</v>
      </c>
      <c r="B111" s="2" t="s">
        <v>11</v>
      </c>
      <c r="C111" s="3" t="n">
        <v>1</v>
      </c>
      <c r="D111" s="3" t="n">
        <v>0.1</v>
      </c>
      <c r="E111" s="16" t="n">
        <f aca="false">IF(C111="","",C111*D111)</f>
        <v>0.1</v>
      </c>
      <c r="F111" s="4" t="n">
        <f aca="false">IF(B111="J",E111,IF(B111="S",E111*$Q$2,IF(B111="P",E111*$P$2,IF(B111="F",E111*$O$2,IF(B111="G",E111*$N$2,IF(B111="N",E111*$M$2,0))))))</f>
        <v>0.06</v>
      </c>
      <c r="G111" s="17" t="n">
        <v>0</v>
      </c>
      <c r="H111" s="8" t="n">
        <f aca="false">IF(C111="","",ROUNDUP(G111*C111,0))</f>
        <v>0</v>
      </c>
      <c r="I111" s="127" t="s">
        <v>127</v>
      </c>
      <c r="J111" s="114" t="s">
        <v>9</v>
      </c>
      <c r="K111" s="115" t="s">
        <v>9</v>
      </c>
    </row>
    <row r="112" customFormat="false" ht="13.85" hidden="false" customHeight="false" outlineLevel="0" collapsed="false">
      <c r="A112" s="42" t="s">
        <v>73</v>
      </c>
      <c r="B112" s="2" t="s">
        <v>11</v>
      </c>
      <c r="C112" s="3" t="n">
        <v>1</v>
      </c>
      <c r="D112" s="3" t="n">
        <v>0.2</v>
      </c>
      <c r="E112" s="16" t="n">
        <f aca="false">IF(C112="","",C112*D112)</f>
        <v>0.2</v>
      </c>
      <c r="F112" s="4" t="n">
        <f aca="false">IF(B112="J",E112,IF(B112="S",E112*$Q$2,IF(B112="P",E112*$P$2,IF(B112="F",E112*$O$2,IF(B112="G",E112*$N$2,IF(B112="N",E112*$M$2,0))))))</f>
        <v>0.12</v>
      </c>
      <c r="G112" s="17" t="n">
        <v>0</v>
      </c>
      <c r="H112" s="8" t="n">
        <f aca="false">IF(C112="","",ROUNDUP(G112*C112,0))</f>
        <v>0</v>
      </c>
      <c r="I112" s="127" t="s">
        <v>127</v>
      </c>
      <c r="J112" s="114" t="s">
        <v>9</v>
      </c>
      <c r="K112" s="115" t="s">
        <v>9</v>
      </c>
    </row>
    <row r="113" customFormat="false" ht="13.85" hidden="false" customHeight="false" outlineLevel="0" collapsed="false">
      <c r="A113" s="15" t="s">
        <v>128</v>
      </c>
      <c r="B113" s="2" t="s">
        <v>11</v>
      </c>
      <c r="C113" s="3" t="n">
        <v>20</v>
      </c>
      <c r="D113" s="3" t="n">
        <v>0</v>
      </c>
      <c r="E113" s="16" t="n">
        <f aca="false">IF(C113="","",C113*D113)</f>
        <v>0</v>
      </c>
      <c r="F113" s="4" t="n">
        <f aca="false">IF(B113="J",E113,IF(B113="S",E113*$Q$2,IF(B113="P",E113*$P$2,IF(B113="F",E113*$O$2,IF(B113="G",E113*$N$2,IF(B113="N",E113*$M$2,0))))))</f>
        <v>0</v>
      </c>
      <c r="G113" s="17" t="n">
        <v>0</v>
      </c>
      <c r="H113" s="8" t="n">
        <f aca="false">IF(C113="","",ROUNDUP(G113*C113,0))</f>
        <v>0</v>
      </c>
      <c r="I113" s="127" t="s">
        <v>127</v>
      </c>
      <c r="J113" s="114" t="s">
        <v>9</v>
      </c>
      <c r="K113" s="115" t="s">
        <v>9</v>
      </c>
      <c r="L113" s="15"/>
      <c r="M113" s="15"/>
    </row>
    <row r="114" customFormat="false" ht="13.85" hidden="false" customHeight="false" outlineLevel="0" collapsed="false">
      <c r="A114" s="15" t="s">
        <v>129</v>
      </c>
      <c r="B114" s="2" t="s">
        <v>11</v>
      </c>
      <c r="C114" s="3" t="n">
        <v>1</v>
      </c>
      <c r="D114" s="3" t="n">
        <v>50</v>
      </c>
      <c r="E114" s="16" t="n">
        <f aca="false">IF(C114="","",C114*D114)</f>
        <v>50</v>
      </c>
      <c r="F114" s="4" t="n">
        <f aca="false">IF(B114="J",E114,IF(B114="S",E114*$Q$2,IF(B114="P",E114*$P$2,IF(B114="F",E114*$O$2,IF(B114="G",E114*$N$2,IF(B114="N",E114*$M$2,0))))))</f>
        <v>30</v>
      </c>
      <c r="G114" s="17" t="n">
        <v>3</v>
      </c>
      <c r="H114" s="8" t="n">
        <f aca="false">IF(C114="","",ROUNDUP(G114*C114,0))</f>
        <v>3</v>
      </c>
      <c r="I114" s="127" t="s">
        <v>127</v>
      </c>
      <c r="J114" s="114" t="s">
        <v>9</v>
      </c>
      <c r="K114" s="115" t="s">
        <v>9</v>
      </c>
      <c r="L114" s="15"/>
      <c r="M114" s="15"/>
    </row>
    <row r="115" customFormat="false" ht="13.85" hidden="false" customHeight="false" outlineLevel="0" collapsed="false">
      <c r="A115" s="127" t="s">
        <v>9</v>
      </c>
      <c r="B115" s="128" t="s">
        <v>9</v>
      </c>
      <c r="C115" s="129"/>
      <c r="D115" s="129" t="s">
        <v>9</v>
      </c>
      <c r="E115" s="122" t="str">
        <f aca="false">IF(C115="","",C115*D115)</f>
        <v/>
      </c>
      <c r="F115" s="123"/>
      <c r="G115" s="130" t="s">
        <v>9</v>
      </c>
      <c r="H115" s="125" t="str">
        <f aca="false">IF(C115="","",ROUNDUP(G115*C115,0))</f>
        <v/>
      </c>
      <c r="I115" s="127" t="s">
        <v>9</v>
      </c>
      <c r="J115" s="114" t="s">
        <v>9</v>
      </c>
      <c r="K115" s="115" t="s">
        <v>9</v>
      </c>
      <c r="L115" s="15"/>
      <c r="M115" s="15"/>
    </row>
    <row r="116" customFormat="false" ht="13.85" hidden="false" customHeight="false" outlineLevel="0" collapsed="false">
      <c r="A116" s="6" t="s">
        <v>77</v>
      </c>
      <c r="E116" s="16" t="str">
        <f aca="false">IF(C116="","",C116*D116)</f>
        <v/>
      </c>
      <c r="G116" s="17"/>
      <c r="H116" s="11" t="n">
        <f aca="false">SUM(H101:H114)</f>
        <v>39</v>
      </c>
      <c r="I116" s="15"/>
      <c r="J116" s="115" t="s">
        <v>9</v>
      </c>
      <c r="K116" s="115" t="s">
        <v>9</v>
      </c>
      <c r="L116" s="15"/>
      <c r="M116" s="15"/>
    </row>
    <row r="117" customFormat="false" ht="13.85" hidden="false" customHeight="false" outlineLevel="0" collapsed="false">
      <c r="A117" s="108" t="s">
        <v>78</v>
      </c>
      <c r="B117" s="109" t="s">
        <v>9</v>
      </c>
      <c r="C117" s="110"/>
      <c r="D117" s="110" t="s">
        <v>9</v>
      </c>
      <c r="E117" s="111" t="str">
        <f aca="false">IF(C117="","",C117*D117)</f>
        <v/>
      </c>
      <c r="F117" s="112"/>
      <c r="G117" s="113" t="s">
        <v>9</v>
      </c>
      <c r="H117" s="114" t="n">
        <f aca="false">SUM(H101:H114)</f>
        <v>39</v>
      </c>
      <c r="I117" s="108" t="s">
        <v>130</v>
      </c>
      <c r="J117" s="115" t="s">
        <v>9</v>
      </c>
      <c r="K117" s="115" t="s">
        <v>9</v>
      </c>
      <c r="L117" s="15"/>
      <c r="M117" s="15"/>
    </row>
    <row r="118" customFormat="false" ht="13.85" hidden="false" customHeight="false" outlineLevel="0" collapsed="false">
      <c r="E118" s="16" t="str">
        <f aca="false">IF(C118="","",C118*D118)</f>
        <v/>
      </c>
    </row>
    <row r="119" customFormat="false" ht="13.85" hidden="false" customHeight="false" outlineLevel="0" collapsed="false">
      <c r="E119" s="16" t="str">
        <f aca="false">IF(C119="","",C119*D119)</f>
        <v/>
      </c>
    </row>
    <row r="120" customFormat="false" ht="13.85" hidden="false" customHeight="false" outlineLevel="0" collapsed="false">
      <c r="A120" s="131" t="s">
        <v>131</v>
      </c>
      <c r="B120" s="132"/>
      <c r="C120" s="133"/>
      <c r="D120" s="133"/>
      <c r="E120" s="134" t="str">
        <f aca="false">IF(C120="","",C120*D120)</f>
        <v/>
      </c>
      <c r="F120" s="135"/>
      <c r="G120" s="136"/>
      <c r="H120" s="133"/>
      <c r="I120" s="137"/>
      <c r="J120" s="137"/>
      <c r="K120" s="137"/>
    </row>
    <row r="121" customFormat="false" ht="13.85" hidden="false" customHeight="false" outlineLevel="0" collapsed="false">
      <c r="A121" s="14"/>
      <c r="J121" s="131" t="n">
        <f aca="false">(J5+J26+J43+J85+J100)</f>
        <v>36</v>
      </c>
      <c r="K121" s="138" t="s">
        <v>21</v>
      </c>
    </row>
    <row r="122" customFormat="false" ht="13.85" hidden="false" customHeight="false" outlineLevel="0" collapsed="false">
      <c r="J122" s="131" t="n">
        <f aca="false">(J6+J27+J44+J86+J101)</f>
        <v>60</v>
      </c>
      <c r="K122" s="138" t="s">
        <v>24</v>
      </c>
    </row>
    <row r="123" customFormat="false" ht="13.85" hidden="false" customHeight="false" outlineLevel="0" collapsed="false">
      <c r="J123" s="131" t="n">
        <f aca="false">(J7+J28+J45+J87+J102)</f>
        <v>1</v>
      </c>
      <c r="K123" s="138" t="s">
        <v>28</v>
      </c>
    </row>
    <row r="124" customFormat="false" ht="13.85" hidden="false" customHeight="false" outlineLevel="0" collapsed="false">
      <c r="J124" s="131" t="n">
        <f aca="false">(J8+J29+J46+J88+J103)</f>
        <v>0</v>
      </c>
      <c r="K124" s="138" t="s">
        <v>31</v>
      </c>
    </row>
    <row r="125" customFormat="false" ht="13.85" hidden="false" customHeight="false" outlineLevel="0" collapsed="false">
      <c r="J125" s="131" t="n">
        <f aca="false">(J9+J30+J47+J89+J104)</f>
        <v>0</v>
      </c>
      <c r="K125" s="138" t="s">
        <v>34</v>
      </c>
    </row>
    <row r="126" customFormat="false" ht="13.85" hidden="false" customHeight="false" outlineLevel="0" collapsed="false">
      <c r="J126" s="131" t="n">
        <f aca="false">(J10+J48+J90+J105)</f>
        <v>0</v>
      </c>
      <c r="K126" s="138" t="s">
        <v>38</v>
      </c>
    </row>
    <row r="127" customFormat="false" ht="13.85" hidden="false" customHeight="false" outlineLevel="0" collapsed="false">
      <c r="J127" s="131" t="n">
        <f aca="false">(J11+J32+J49+J91+J106)</f>
        <v>0</v>
      </c>
      <c r="K127" s="138" t="s">
        <v>41</v>
      </c>
    </row>
    <row r="128" customFormat="false" ht="13.85" hidden="false" customHeight="false" outlineLevel="0" collapsed="false">
      <c r="A128" s="139" t="s">
        <v>132</v>
      </c>
      <c r="B128" s="140" t="s">
        <v>11</v>
      </c>
      <c r="C128" s="141"/>
      <c r="D128" s="141" t="n">
        <v>150</v>
      </c>
      <c r="E128" s="139"/>
      <c r="F128" s="142" t="n">
        <v>187.5</v>
      </c>
      <c r="G128" s="143"/>
      <c r="H128" s="141"/>
      <c r="I128" s="139" t="s">
        <v>133</v>
      </c>
      <c r="J128" s="139" t="n">
        <f aca="false">SUM(F128:F183)</f>
        <v>3919.35</v>
      </c>
      <c r="K128" s="139" t="s">
        <v>24</v>
      </c>
    </row>
    <row r="129" customFormat="false" ht="13.85" hidden="false" customHeight="false" outlineLevel="0" collapsed="false">
      <c r="A129" s="15" t="s">
        <v>105</v>
      </c>
      <c r="B129" s="2" t="s">
        <v>11</v>
      </c>
      <c r="C129" s="3" t="n">
        <v>6</v>
      </c>
      <c r="D129" s="3" t="n">
        <v>1</v>
      </c>
      <c r="E129" s="16" t="n">
        <f aca="false">IF(C129="","",C129*D129)</f>
        <v>6</v>
      </c>
      <c r="F129" s="4" t="n">
        <f aca="false">IF(B129="J",E129,IF(B129="S",E129*$Q$2,IF(B129="P",E129*$P$2,IF(B129="F",E129*$O$2,IF(B129="G",E129*$N$2,IF(B129="N",E129*$M$2,0))))))</f>
        <v>3.6</v>
      </c>
      <c r="G129" s="5" t="n">
        <v>0.25</v>
      </c>
      <c r="H129" s="8" t="n">
        <f aca="false">IF(C129="","",ROUNDUP(G129*C129,0))</f>
        <v>2</v>
      </c>
      <c r="I129" s="1" t="s">
        <v>133</v>
      </c>
    </row>
    <row r="130" customFormat="false" ht="13.85" hidden="false" customHeight="false" outlineLevel="0" collapsed="false">
      <c r="A130" s="15" t="s">
        <v>104</v>
      </c>
      <c r="B130" s="2" t="s">
        <v>11</v>
      </c>
      <c r="C130" s="3" t="n">
        <v>1</v>
      </c>
      <c r="D130" s="3" t="n">
        <v>10</v>
      </c>
      <c r="E130" s="16" t="n">
        <f aca="false">IF(C130="","",C130*D130)</f>
        <v>10</v>
      </c>
      <c r="F130" s="4" t="n">
        <f aca="false">IF(B130="J",E130,IF(B130="S",E130*$Q$2,IF(B130="P",E130*$P$2,IF(B130="F",E130*$O$2,IF(B130="G",E130*$N$2,IF(B130="N",E130*$M$2,0))))))</f>
        <v>6</v>
      </c>
      <c r="G130" s="17" t="n">
        <v>3</v>
      </c>
      <c r="H130" s="8" t="n">
        <f aca="false">IF(C130="","",ROUNDUP(G130*C130,0))</f>
        <v>3</v>
      </c>
      <c r="I130" s="1" t="s">
        <v>133</v>
      </c>
    </row>
    <row r="131" customFormat="false" ht="13.85" hidden="false" customHeight="false" outlineLevel="0" collapsed="false">
      <c r="A131" s="42" t="s">
        <v>108</v>
      </c>
      <c r="B131" s="2" t="s">
        <v>11</v>
      </c>
      <c r="C131" s="3" t="n">
        <v>1</v>
      </c>
      <c r="D131" s="3" t="n">
        <v>30</v>
      </c>
      <c r="E131" s="16" t="n">
        <f aca="false">IF(C131="","",C131*D131)</f>
        <v>30</v>
      </c>
      <c r="F131" s="4" t="n">
        <f aca="false">IF(B131="J",E131,IF(B131="S",E131*$Q$2,IF(B131="P",E131*$P$2,IF(B131="F",E131*$O$2,IF(B131="G",E131*$N$2,IF(B131="N",E131*$M$2,0))))))</f>
        <v>18</v>
      </c>
      <c r="G131" s="17" t="n">
        <v>30</v>
      </c>
      <c r="H131" s="8" t="n">
        <f aca="false">IF(C131="","",ROUNDUP(G131*C131,0))</f>
        <v>30</v>
      </c>
      <c r="I131" s="1" t="s">
        <v>133</v>
      </c>
    </row>
    <row r="132" customFormat="false" ht="13.85" hidden="false" customHeight="false" outlineLevel="0" collapsed="false">
      <c r="A132" s="27" t="s">
        <v>102</v>
      </c>
      <c r="B132" s="28" t="s">
        <v>11</v>
      </c>
      <c r="C132" s="29" t="n">
        <v>1</v>
      </c>
      <c r="D132" s="29" t="n">
        <v>20</v>
      </c>
      <c r="E132" s="16" t="n">
        <f aca="false">IF(C132="","",C132*D132)</f>
        <v>20</v>
      </c>
      <c r="F132" s="4" t="n">
        <f aca="false">IF(B132="J",E132,IF(B132="S",E132*$Q$2,IF(B132="P",E132*$P$2,IF(B132="F",E132*$O$2,IF(B132="G",E132*$N$2,IF(B132="N",E132*$M$2,0))))))</f>
        <v>12</v>
      </c>
      <c r="G132" s="30" t="n">
        <v>5</v>
      </c>
      <c r="H132" s="8" t="n">
        <f aca="false">IF(C132="","",ROUNDUP(G132*C132,0))</f>
        <v>5</v>
      </c>
      <c r="I132" s="1" t="s">
        <v>133</v>
      </c>
    </row>
    <row r="133" customFormat="false" ht="13.85" hidden="false" customHeight="false" outlineLevel="0" collapsed="false">
      <c r="A133" s="27" t="s">
        <v>88</v>
      </c>
      <c r="B133" s="28" t="s">
        <v>12</v>
      </c>
      <c r="C133" s="29" t="n">
        <v>1</v>
      </c>
      <c r="D133" s="29" t="n">
        <v>10</v>
      </c>
      <c r="E133" s="16" t="n">
        <f aca="false">IF(C133="","",C133*D133)</f>
        <v>10</v>
      </c>
      <c r="F133" s="4" t="n">
        <f aca="false">IF(B133="J",E133,IF(B133="S",E133*$Q$2,IF(B133="P",E133*$P$2,IF(B133="F",E133*$O$2,IF(B133="G",E133*$N$2,IF(B133="N",E133*$M$2,0))))))</f>
        <v>4</v>
      </c>
      <c r="G133" s="30" t="n">
        <v>1</v>
      </c>
      <c r="H133" s="8" t="n">
        <f aca="false">IF(C133="","",ROUNDUP(G133*C133,0))</f>
        <v>1</v>
      </c>
      <c r="I133" s="1" t="s">
        <v>133</v>
      </c>
    </row>
    <row r="134" customFormat="false" ht="13.85" hidden="false" customHeight="false" outlineLevel="0" collapsed="false">
      <c r="A134" s="27" t="s">
        <v>88</v>
      </c>
      <c r="B134" s="28" t="s">
        <v>13</v>
      </c>
      <c r="C134" s="29" t="n">
        <v>1</v>
      </c>
      <c r="D134" s="29" t="n">
        <v>10</v>
      </c>
      <c r="E134" s="16" t="n">
        <f aca="false">IF(C134="","",C134*D134)</f>
        <v>10</v>
      </c>
      <c r="F134" s="4" t="n">
        <f aca="false">IF(B134="J",E134,IF(B134="S",E134*$Q$2,IF(B134="P",E134*$P$2,IF(B134="F",E134*$O$2,IF(B134="G",E134*$N$2,IF(B134="N",E134*$M$2,0))))))</f>
        <v>2.5</v>
      </c>
      <c r="G134" s="30" t="n">
        <v>1</v>
      </c>
      <c r="H134" s="8" t="n">
        <f aca="false">IF(C134="","",ROUNDUP(G134*C134,0))</f>
        <v>1</v>
      </c>
      <c r="I134" s="1" t="s">
        <v>133</v>
      </c>
    </row>
    <row r="135" customFormat="false" ht="13.85" hidden="false" customHeight="false" outlineLevel="0" collapsed="false">
      <c r="A135" s="1" t="s">
        <v>90</v>
      </c>
      <c r="B135" s="2" t="s">
        <v>12</v>
      </c>
      <c r="C135" s="3" t="n">
        <v>20</v>
      </c>
      <c r="D135" s="3" t="n">
        <v>0.5</v>
      </c>
      <c r="E135" s="16" t="n">
        <f aca="false">IF(C135="","",C135*D135)</f>
        <v>10</v>
      </c>
      <c r="F135" s="4" t="n">
        <f aca="false">IF(B135="J",E135,IF(B135="S",E135*$Q$2,IF(B135="P",E135*$P$2,IF(B135="F",E135*$O$2,IF(B135="G",E135*$N$2,IF(B135="N",E135*$M$2,0))))))</f>
        <v>4</v>
      </c>
      <c r="G135" s="17" t="n">
        <v>1</v>
      </c>
      <c r="H135" s="8" t="n">
        <f aca="false">IF(C135="","",ROUNDUP(G135*C135,0))</f>
        <v>20</v>
      </c>
      <c r="I135" s="1" t="s">
        <v>133</v>
      </c>
    </row>
    <row r="136" customFormat="false" ht="13.85" hidden="false" customHeight="false" outlineLevel="0" collapsed="false">
      <c r="A136" s="1" t="s">
        <v>90</v>
      </c>
      <c r="B136" s="2" t="s">
        <v>13</v>
      </c>
      <c r="C136" s="3" t="n">
        <v>10</v>
      </c>
      <c r="D136" s="3" t="n">
        <v>1.5</v>
      </c>
      <c r="E136" s="16" t="n">
        <f aca="false">IF(C136="","",C136*D136)</f>
        <v>15</v>
      </c>
      <c r="F136" s="4" t="n">
        <f aca="false">IF(B136="J",E136,IF(B136="S",E136*$Q$2,IF(B136="P",E136*$P$2,IF(B136="F",E136*$O$2,IF(B136="G",E136*$N$2,IF(B136="N",E136*$M$2,0))))))</f>
        <v>3.75</v>
      </c>
      <c r="G136" s="17" t="n">
        <v>1</v>
      </c>
      <c r="H136" s="8" t="n">
        <f aca="false">IF(C136="","",ROUNDUP(G136*C136,0))</f>
        <v>10</v>
      </c>
      <c r="I136" s="1" t="s">
        <v>133</v>
      </c>
    </row>
    <row r="137" customFormat="false" ht="13.85" hidden="false" customHeight="false" outlineLevel="0" collapsed="false">
      <c r="A137" s="1" t="s">
        <v>134</v>
      </c>
      <c r="B137" s="2" t="s">
        <v>13</v>
      </c>
      <c r="C137" s="3" t="n">
        <v>1</v>
      </c>
      <c r="D137" s="3" t="n">
        <v>5000</v>
      </c>
      <c r="E137" s="16" t="n">
        <f aca="false">IF(C137="","",C137*D137)</f>
        <v>5000</v>
      </c>
      <c r="F137" s="4" t="n">
        <f aca="false">IF(B137="J",E137,IF(B137="S",E137*$Q$2,IF(B137="P",E137*$P$2,IF(B137="F",E137*$O$2,IF(B137="G",E137*$N$2,IF(B137="N",E137*$M$2,0))))))</f>
        <v>1250</v>
      </c>
      <c r="G137" s="17" t="n">
        <v>2</v>
      </c>
      <c r="H137" s="8" t="n">
        <f aca="false">IF(C137="","",ROUNDUP(G137*C137,0))</f>
        <v>2</v>
      </c>
      <c r="I137" s="1" t="s">
        <v>133</v>
      </c>
    </row>
    <row r="138" customFormat="false" ht="13.85" hidden="false" customHeight="false" outlineLevel="0" collapsed="false">
      <c r="A138" s="1" t="s">
        <v>135</v>
      </c>
      <c r="B138" s="2" t="s">
        <v>13</v>
      </c>
      <c r="C138" s="1" t="n">
        <v>1</v>
      </c>
      <c r="D138" s="1" t="n">
        <v>1750</v>
      </c>
      <c r="E138" s="16" t="n">
        <f aca="false">IF(C138="","",C138*D138)</f>
        <v>1750</v>
      </c>
      <c r="F138" s="4" t="n">
        <f aca="false">IF(B138="J",E138,IF(B138="S",E138*$Q$2,IF(B138="P",E138*$P$2,IF(B138="F",E138*$O$2,IF(B138="G",E138*$N$2,IF(B138="N",E138*$M$2,0))))))</f>
        <v>437.5</v>
      </c>
      <c r="G138" s="1" t="n">
        <v>0.25</v>
      </c>
      <c r="H138" s="8" t="n">
        <f aca="false">IF(C138="","",ROUNDUP(G138*C138,0))</f>
        <v>1</v>
      </c>
      <c r="I138" s="1" t="s">
        <v>133</v>
      </c>
    </row>
    <row r="139" customFormat="false" ht="13.85" hidden="false" customHeight="false" outlineLevel="0" collapsed="false">
      <c r="A139" s="1" t="s">
        <v>136</v>
      </c>
      <c r="B139" s="2" t="s">
        <v>13</v>
      </c>
      <c r="C139" s="1" t="n">
        <v>1</v>
      </c>
      <c r="D139" s="1" t="n">
        <v>1750</v>
      </c>
      <c r="E139" s="16" t="n">
        <f aca="false">IF(C139="","",C139*D139)</f>
        <v>1750</v>
      </c>
      <c r="F139" s="4" t="n">
        <f aca="false">IF(B139="J",E139,IF(B139="S",E139*$Q$2,IF(B139="P",E139*$P$2,IF(B139="F",E139*$O$2,IF(B139="G",E139*$N$2,IF(B139="N",E139*$M$2,0))))))</f>
        <v>437.5</v>
      </c>
      <c r="G139" s="1" t="n">
        <v>0.25</v>
      </c>
      <c r="H139" s="8" t="n">
        <f aca="false">IF(C139="","",ROUNDUP(G139*C139,0))</f>
        <v>1</v>
      </c>
      <c r="I139" s="1" t="s">
        <v>133</v>
      </c>
    </row>
    <row r="140" customFormat="false" ht="13.85" hidden="false" customHeight="false" outlineLevel="0" collapsed="false">
      <c r="A140" s="1" t="s">
        <v>137</v>
      </c>
      <c r="B140" s="2" t="s">
        <v>12</v>
      </c>
      <c r="C140" s="3" t="n">
        <v>2</v>
      </c>
      <c r="D140" s="3" t="n">
        <v>2</v>
      </c>
      <c r="E140" s="16" t="n">
        <f aca="false">IF(C140="","",C140*D140)</f>
        <v>4</v>
      </c>
      <c r="F140" s="4" t="n">
        <f aca="false">IF(B140="J",E140,IF(B140="S",E140*$Q$2,IF(B140="P",E140*$P$2,IF(B140="F",E140*$O$2,IF(B140="G",E140*$N$2,IF(B140="N",E140*$M$2,0))))))</f>
        <v>1.6</v>
      </c>
      <c r="G140" s="17" t="n">
        <v>1</v>
      </c>
      <c r="H140" s="8" t="n">
        <f aca="false">IF(C140="","",ROUNDUP(G140*C140,0))</f>
        <v>2</v>
      </c>
      <c r="I140" s="1" t="s">
        <v>133</v>
      </c>
    </row>
    <row r="141" customFormat="false" ht="13.85" hidden="false" customHeight="false" outlineLevel="0" collapsed="false">
      <c r="A141" s="15" t="s">
        <v>138</v>
      </c>
      <c r="B141" s="2" t="s">
        <v>12</v>
      </c>
      <c r="C141" s="3" t="n">
        <v>3</v>
      </c>
      <c r="D141" s="3" t="n">
        <v>0</v>
      </c>
      <c r="E141" s="16" t="n">
        <f aca="false">IF(C141="","",C141*D141)</f>
        <v>0</v>
      </c>
      <c r="F141" s="4" t="n">
        <f aca="false">IF(B141="J",E141,IF(B141="S",E141*$Q$2,IF(B141="P",E141*$P$2,IF(B141="F",E141*$O$2,IF(B141="G",E141*$N$2,IF(B141="N",E141*$M$2,0))))))</f>
        <v>0</v>
      </c>
      <c r="G141" s="17" t="n">
        <v>1</v>
      </c>
      <c r="H141" s="8" t="n">
        <f aca="false">IF(C141="","",ROUNDUP(G141*C141,0))</f>
        <v>3</v>
      </c>
      <c r="I141" s="1" t="s">
        <v>133</v>
      </c>
    </row>
    <row r="142" customFormat="false" ht="13.85" hidden="false" customHeight="false" outlineLevel="0" collapsed="false">
      <c r="A142" s="1" t="s">
        <v>139</v>
      </c>
      <c r="B142" s="2" t="s">
        <v>12</v>
      </c>
      <c r="C142" s="3" t="n">
        <v>1</v>
      </c>
      <c r="D142" s="3" t="n">
        <v>1045</v>
      </c>
      <c r="E142" s="16" t="n">
        <f aca="false">IF(C142="","",C142*D142)</f>
        <v>1045</v>
      </c>
      <c r="F142" s="4" t="n">
        <f aca="false">IF(B142="J",E142,IF(B142="S",E142*$Q$2,IF(B142="P",E142*$P$2,IF(B142="F",E142*$O$2,IF(B142="G",E142*$N$2,IF(B142="N",E142*$M$2,0))))))</f>
        <v>418</v>
      </c>
      <c r="G142" s="17" t="n">
        <v>1</v>
      </c>
      <c r="H142" s="8" t="n">
        <f aca="false">IF(C142="","",ROUNDUP(G142*C142,0))</f>
        <v>1</v>
      </c>
      <c r="I142" s="1" t="s">
        <v>133</v>
      </c>
    </row>
    <row r="143" customFormat="false" ht="13.85" hidden="false" customHeight="false" outlineLevel="0" collapsed="false">
      <c r="A143" s="1" t="s">
        <v>140</v>
      </c>
      <c r="B143" s="2" t="s">
        <v>12</v>
      </c>
      <c r="C143" s="3" t="n">
        <v>1</v>
      </c>
      <c r="D143" s="3" t="n">
        <v>450</v>
      </c>
      <c r="E143" s="16" t="n">
        <f aca="false">IF(C143="","",C143*D143)</f>
        <v>450</v>
      </c>
      <c r="F143" s="4" t="n">
        <f aca="false">IF(B143="J",E143,IF(B143="S",E143*$Q$2,IF(B143="P",E143*$P$2,IF(B143="F",E143*$O$2,IF(B143="G",E143*$N$2,IF(B143="N",E143*$M$2,0))))))</f>
        <v>180</v>
      </c>
      <c r="G143" s="17" t="n">
        <v>18</v>
      </c>
      <c r="H143" s="8" t="n">
        <f aca="false">IF(C143="","",ROUNDUP(G143*C143,0))</f>
        <v>18</v>
      </c>
      <c r="I143" s="1" t="s">
        <v>133</v>
      </c>
    </row>
    <row r="144" customFormat="false" ht="13.85" hidden="false" customHeight="false" outlineLevel="0" collapsed="false">
      <c r="A144" s="1" t="s">
        <v>141</v>
      </c>
      <c r="B144" s="2" t="s">
        <v>12</v>
      </c>
      <c r="C144" s="3" t="n">
        <v>1</v>
      </c>
      <c r="D144" s="3" t="n">
        <v>45</v>
      </c>
      <c r="E144" s="16" t="n">
        <f aca="false">IF(C144="","",C144*D144)</f>
        <v>45</v>
      </c>
      <c r="F144" s="4" t="n">
        <f aca="false">IF(B144="J",E144,IF(B144="S",E144*$Q$2,IF(B144="P",E144*$P$2,IF(B144="F",E144*$O$2,IF(B144="G",E144*$N$2,IF(B144="N",E144*$M$2,0))))))</f>
        <v>18</v>
      </c>
      <c r="G144" s="5" t="n">
        <v>0.25</v>
      </c>
      <c r="H144" s="8" t="n">
        <f aca="false">IF(C144="","",ROUNDUP(G144*C144,0))</f>
        <v>1</v>
      </c>
      <c r="I144" s="1" t="s">
        <v>133</v>
      </c>
    </row>
    <row r="145" customFormat="false" ht="13.85" hidden="false" customHeight="false" outlineLevel="0" collapsed="false">
      <c r="B145" s="2" t="s">
        <v>12</v>
      </c>
      <c r="C145" s="3" t="n">
        <v>1</v>
      </c>
      <c r="D145" s="3" t="n">
        <v>90</v>
      </c>
      <c r="E145" s="16" t="n">
        <f aca="false">IF(C145="","",C145*D145)</f>
        <v>90</v>
      </c>
      <c r="F145" s="4" t="n">
        <f aca="false">IF(B145="J",E145,IF(B145="S",E145*$Q$2,IF(B145="P",E145*$P$2,IF(B145="F",E145*$O$2,IF(B145="G",E145*$N$2,IF(B145="N",E145*$M$2,0))))))</f>
        <v>36</v>
      </c>
      <c r="G145" s="17" t="n">
        <v>1</v>
      </c>
      <c r="H145" s="8" t="n">
        <f aca="false">IF(C145="","",ROUNDUP(G145*C145,0))</f>
        <v>1</v>
      </c>
      <c r="I145" s="1" t="s">
        <v>133</v>
      </c>
    </row>
    <row r="146" customFormat="false" ht="13.85" hidden="false" customHeight="false" outlineLevel="0" collapsed="false">
      <c r="A146" s="1" t="s">
        <v>142</v>
      </c>
      <c r="B146" s="2" t="s">
        <v>12</v>
      </c>
      <c r="C146" s="3" t="n">
        <v>1</v>
      </c>
      <c r="D146" s="3" t="n">
        <v>250</v>
      </c>
      <c r="E146" s="16" t="n">
        <f aca="false">IF(C146="","",C146*D146)</f>
        <v>250</v>
      </c>
      <c r="F146" s="4" t="n">
        <f aca="false">IF(B146="J",E146,IF(B146="S",E146*$Q$2,IF(B146="P",E146*$P$2,IF(B146="F",E146*$O$2,IF(B146="G",E146*$N$2,IF(B146="N",E146*$M$2,0))))))</f>
        <v>100</v>
      </c>
      <c r="G146" s="17" t="n">
        <v>1</v>
      </c>
      <c r="H146" s="8" t="n">
        <f aca="false">IF(C146="","",ROUNDUP(G146*C146,0))</f>
        <v>1</v>
      </c>
      <c r="I146" s="1" t="s">
        <v>133</v>
      </c>
    </row>
    <row r="147" customFormat="false" ht="13.85" hidden="false" customHeight="false" outlineLevel="0" collapsed="false">
      <c r="A147" s="1" t="s">
        <v>143</v>
      </c>
      <c r="B147" s="2" t="s">
        <v>12</v>
      </c>
      <c r="C147" s="3" t="n">
        <v>1</v>
      </c>
      <c r="D147" s="3" t="n">
        <v>500</v>
      </c>
      <c r="E147" s="16" t="n">
        <f aca="false">IF(C147="","",C147*D147)</f>
        <v>500</v>
      </c>
      <c r="F147" s="4" t="n">
        <f aca="false">IF(B147="J",E147,IF(B147="S",E147*$Q$2,IF(B147="P",E147*$P$2,IF(B147="F",E147*$O$2,IF(B147="G",E147*$N$2,IF(B147="N",E147*$M$2,0))))))</f>
        <v>200</v>
      </c>
      <c r="G147" s="17" t="n">
        <v>2</v>
      </c>
      <c r="H147" s="8" t="n">
        <f aca="false">IF(C147="","",ROUNDUP(G147*C147,0))</f>
        <v>2</v>
      </c>
      <c r="I147" s="1" t="s">
        <v>133</v>
      </c>
    </row>
    <row r="148" customFormat="false" ht="13.85" hidden="false" customHeight="false" outlineLevel="0" collapsed="false">
      <c r="A148" s="1" t="s">
        <v>144</v>
      </c>
      <c r="B148" s="2" t="s">
        <v>12</v>
      </c>
      <c r="C148" s="3" t="n">
        <v>1</v>
      </c>
      <c r="D148" s="3" t="n">
        <v>250</v>
      </c>
      <c r="E148" s="16" t="n">
        <f aca="false">IF(C148="","",C148*D148)</f>
        <v>250</v>
      </c>
      <c r="F148" s="4" t="n">
        <f aca="false">IF(B148="J",E148,IF(B148="S",E148*$Q$2,IF(B148="P",E148*$P$2,IF(B148="F",E148*$O$2,IF(B148="G",E148*$N$2,IF(B148="N",E148*$M$2,0))))))</f>
        <v>100</v>
      </c>
      <c r="G148" s="17" t="n">
        <v>2</v>
      </c>
      <c r="H148" s="8" t="n">
        <f aca="false">IF(C148="","",ROUNDUP(G148*C148,0))</f>
        <v>2</v>
      </c>
      <c r="I148" s="1" t="s">
        <v>133</v>
      </c>
    </row>
    <row r="149" customFormat="false" ht="13.85" hidden="false" customHeight="false" outlineLevel="0" collapsed="false">
      <c r="A149" s="1" t="s">
        <v>145</v>
      </c>
      <c r="B149" s="2" t="s">
        <v>12</v>
      </c>
      <c r="C149" s="3" t="n">
        <v>2</v>
      </c>
      <c r="D149" s="3" t="n">
        <v>200</v>
      </c>
      <c r="E149" s="16" t="n">
        <f aca="false">IF(C149="","",C149*D149)</f>
        <v>400</v>
      </c>
      <c r="F149" s="4" t="n">
        <f aca="false">IF(B149="J",E149,IF(B149="S",E149*$Q$2,IF(B149="P",E149*$P$2,IF(B149="F",E149*$O$2,IF(B149="G",E149*$N$2,IF(B149="N",E149*$M$2,0))))))</f>
        <v>160</v>
      </c>
      <c r="G149" s="17" t="n">
        <v>3</v>
      </c>
      <c r="H149" s="8" t="n">
        <f aca="false">IF(C149="","",ROUNDUP(G149*C149,0))</f>
        <v>6</v>
      </c>
      <c r="I149" s="1" t="s">
        <v>133</v>
      </c>
    </row>
    <row r="150" customFormat="false" ht="13.85" hidden="false" customHeight="false" outlineLevel="0" collapsed="false">
      <c r="A150" s="1" t="s">
        <v>75</v>
      </c>
      <c r="B150" s="2" t="s">
        <v>12</v>
      </c>
      <c r="C150" s="3" t="n">
        <v>2</v>
      </c>
      <c r="D150" s="3" t="n">
        <v>3</v>
      </c>
      <c r="E150" s="16" t="n">
        <f aca="false">IF(C150="","",C150*D150)</f>
        <v>6</v>
      </c>
      <c r="F150" s="4" t="n">
        <f aca="false">IF(B150="J",E150,IF(B150="S",E150*$Q$2,IF(B150="P",E150*$P$2,IF(B150="F",E150*$O$2,IF(B150="G",E150*$N$2,IF(B150="N",E150*$M$2,0))))))</f>
        <v>2.4</v>
      </c>
      <c r="G150" s="17" t="n">
        <v>2</v>
      </c>
      <c r="H150" s="8" t="n">
        <f aca="false">IF(C150="","",ROUNDUP(G150*C150,0))</f>
        <v>4</v>
      </c>
      <c r="I150" s="1" t="s">
        <v>133</v>
      </c>
    </row>
    <row r="151" customFormat="false" ht="13.85" hidden="false" customHeight="false" outlineLevel="0" collapsed="false">
      <c r="A151" s="1" t="s">
        <v>74</v>
      </c>
      <c r="B151" s="2" t="s">
        <v>11</v>
      </c>
      <c r="C151" s="3" t="n">
        <v>1</v>
      </c>
      <c r="D151" s="3" t="n">
        <v>10</v>
      </c>
      <c r="E151" s="16" t="n">
        <f aca="false">IF(C151="","",C151*D151)</f>
        <v>10</v>
      </c>
      <c r="F151" s="4" t="n">
        <f aca="false">IF(B151="J",E151,IF(B151="S",E151*$Q$2,IF(B151="P",E151*$P$2,IF(B151="F",E151*$O$2,IF(B151="G",E151*$N$2,IF(B151="N",E151*$M$2,0))))))</f>
        <v>6</v>
      </c>
      <c r="G151" s="17" t="n">
        <v>7</v>
      </c>
      <c r="H151" s="8" t="n">
        <f aca="false">IF(C151="","",ROUNDUP(G151*C151,0))</f>
        <v>7</v>
      </c>
      <c r="I151" s="1" t="s">
        <v>133</v>
      </c>
    </row>
    <row r="152" customFormat="false" ht="13.85" hidden="false" customHeight="false" outlineLevel="0" collapsed="false">
      <c r="A152" s="1" t="s">
        <v>146</v>
      </c>
      <c r="B152" s="2" t="s">
        <v>11</v>
      </c>
      <c r="C152" s="3" t="n">
        <v>1</v>
      </c>
      <c r="D152" s="3" t="n">
        <v>500</v>
      </c>
      <c r="E152" s="16" t="n">
        <f aca="false">IF(C152="","",C152*D152)</f>
        <v>500</v>
      </c>
      <c r="F152" s="4" t="n">
        <f aca="false">IF(B152="J",E152,IF(B152="S",E152*$Q$2,IF(B152="P",E152*$P$2,IF(B152="F",E152*$O$2,IF(B152="G",E152*$N$2,IF(B152="N",E152*$M$2,0))))))</f>
        <v>300</v>
      </c>
      <c r="G152" s="17" t="n">
        <v>2</v>
      </c>
      <c r="H152" s="8" t="n">
        <f aca="false">IF(C152="","",ROUNDUP(G152*C152,0))</f>
        <v>2</v>
      </c>
      <c r="I152" s="1" t="s">
        <v>133</v>
      </c>
      <c r="J152" s="1" t="s">
        <v>147</v>
      </c>
    </row>
    <row r="153" customFormat="false" ht="13.85" hidden="false" customHeight="false" outlineLevel="0" collapsed="false">
      <c r="A153" s="1" t="s">
        <v>148</v>
      </c>
      <c r="B153" s="2" t="s">
        <v>11</v>
      </c>
      <c r="C153" s="3" t="n">
        <v>1</v>
      </c>
      <c r="D153" s="3" t="n">
        <v>10</v>
      </c>
      <c r="E153" s="16" t="n">
        <f aca="false">IF(C153="","",C153*D153)</f>
        <v>10</v>
      </c>
      <c r="F153" s="4" t="n">
        <f aca="false">IF(B153="J",E153,IF(B153="S",E153*$Q$2,IF(B153="P",E153*$P$2,IF(B153="F",E153*$O$2,IF(B153="G",E153*$N$2,IF(B153="N",E153*$M$2,0))))))</f>
        <v>6</v>
      </c>
      <c r="G153" s="17" t="n">
        <v>2</v>
      </c>
      <c r="H153" s="8" t="n">
        <f aca="false">IF(C153="","",ROUNDUP(G153*C153,0))</f>
        <v>2</v>
      </c>
      <c r="I153" s="1" t="s">
        <v>133</v>
      </c>
    </row>
    <row r="154" customFormat="false" ht="13.85" hidden="false" customHeight="false" outlineLevel="0" collapsed="false">
      <c r="A154" s="1" t="s">
        <v>149</v>
      </c>
      <c r="B154" s="2" t="s">
        <v>58</v>
      </c>
      <c r="C154" s="3" t="n">
        <v>1</v>
      </c>
      <c r="D154" s="3" t="n">
        <v>10</v>
      </c>
      <c r="E154" s="16" t="n">
        <f aca="false">IF(C154="","",C154*D154)</f>
        <v>10</v>
      </c>
      <c r="F154" s="4" t="n">
        <f aca="false">IF(B154="J",E154,IF(B154="S",E154*$Q$2,IF(B154="P",E154*$P$2,IF(B154="F",E154*$O$2,IF(B154="G",E154*$N$2,IF(B154="N",E154*$M$2,0))))))</f>
        <v>10</v>
      </c>
      <c r="G154" s="17" t="n">
        <v>1</v>
      </c>
      <c r="H154" s="8" t="n">
        <f aca="false">IF(C154="","",ROUNDUP(G154*C154,0))</f>
        <v>1</v>
      </c>
      <c r="I154" s="1" t="s">
        <v>133</v>
      </c>
    </row>
    <row r="155" customFormat="false" ht="13.85" hidden="false" customHeight="false" outlineLevel="0" collapsed="false">
      <c r="E155" s="16" t="str">
        <f aca="false">IF(C155="","",C155*D155)</f>
        <v/>
      </c>
      <c r="H155" s="8" t="str">
        <f aca="false">IF(C155="","",ROUNDUP(G155*C155,0))</f>
        <v/>
      </c>
    </row>
    <row r="156" customFormat="false" ht="13.85" hidden="false" customHeight="false" outlineLevel="0" collapsed="false">
      <c r="A156" s="144" t="s">
        <v>150</v>
      </c>
      <c r="B156" s="145" t="s">
        <v>11</v>
      </c>
      <c r="C156" s="146" t="n">
        <v>0</v>
      </c>
      <c r="D156" s="146" t="n">
        <v>1</v>
      </c>
      <c r="E156" s="147" t="n">
        <f aca="false">IF(C156="","",C156*D156)</f>
        <v>0</v>
      </c>
      <c r="F156" s="144" t="n">
        <f aca="false">IF(B156="J",E156,IF(B156="S",E156*$Q$2,IF(B156="P",E156*$P$2,IF(B156="F",E156*$O$2,IF(B156="G",E156*$N$2,IF(B156="N",E156*$M$2,0))))))</f>
        <v>0</v>
      </c>
      <c r="G156" s="148" t="n">
        <v>40</v>
      </c>
      <c r="H156" s="149" t="n">
        <f aca="false">IF(C156="","",ROUNDUP(G156*C156,0))</f>
        <v>0</v>
      </c>
      <c r="I156" s="144" t="s">
        <v>133</v>
      </c>
    </row>
    <row r="157" customFormat="false" ht="13.85" hidden="false" customHeight="false" outlineLevel="0" collapsed="false">
      <c r="A157" s="1" t="s">
        <v>151</v>
      </c>
      <c r="B157" s="2" t="s">
        <v>11</v>
      </c>
      <c r="C157" s="3" t="n">
        <v>32</v>
      </c>
      <c r="D157" s="3" t="n">
        <v>0</v>
      </c>
      <c r="E157" s="16" t="n">
        <f aca="false">IF(C157="","",C157*D157)</f>
        <v>0</v>
      </c>
      <c r="F157" s="4" t="n">
        <f aca="false">IF(B157="J",E157,IF(B157="S",E157*$Q$2,IF(B157="P",E157*$P$2,IF(B157="F",E157*$O$2,IF(B157="G",E157*$N$2,IF(B157="N",E157*$M$2,0))))))</f>
        <v>0</v>
      </c>
      <c r="G157" s="17" t="n">
        <v>1</v>
      </c>
      <c r="H157" s="8" t="n">
        <f aca="false">IF(C157="","",ROUNDUP(G157*C157,0))</f>
        <v>32</v>
      </c>
      <c r="I157" s="1" t="s">
        <v>133</v>
      </c>
    </row>
    <row r="158" customFormat="false" ht="13.85" hidden="false" customHeight="false" outlineLevel="0" collapsed="false">
      <c r="A158" s="1" t="s">
        <v>152</v>
      </c>
      <c r="B158" s="2" t="s">
        <v>11</v>
      </c>
      <c r="C158" s="3" t="n">
        <v>3</v>
      </c>
      <c r="D158" s="3" t="n">
        <v>1</v>
      </c>
      <c r="E158" s="16" t="n">
        <f aca="false">IF(C158="","",C158*D158)</f>
        <v>3</v>
      </c>
      <c r="F158" s="4" t="n">
        <f aca="false">IF(B158="J",E158,IF(B158="S",E158*$Q$2,IF(B158="P",E158*$P$2,IF(B158="F",E158*$O$2,IF(B158="G",E158*$N$2,IF(B158="N",E158*$M$2,0))))))</f>
        <v>1.8</v>
      </c>
      <c r="G158" s="17" t="n">
        <v>1</v>
      </c>
      <c r="H158" s="8" t="n">
        <f aca="false">IF(C158="","",ROUNDUP(G158*C158,0))</f>
        <v>3</v>
      </c>
      <c r="I158" s="1" t="s">
        <v>133</v>
      </c>
    </row>
    <row r="159" customFormat="false" ht="13.85" hidden="false" customHeight="false" outlineLevel="0" collapsed="false">
      <c r="A159" s="150" t="s">
        <v>71</v>
      </c>
      <c r="B159" s="145" t="s">
        <v>11</v>
      </c>
      <c r="C159" s="146" t="n">
        <v>0</v>
      </c>
      <c r="D159" s="146" t="n">
        <v>0</v>
      </c>
      <c r="E159" s="147" t="n">
        <f aca="false">IF(C159="","",C159*D159)</f>
        <v>0</v>
      </c>
      <c r="F159" s="144" t="n">
        <f aca="false">IF(B159="J",E159,IF(B159="S",E159*$Q$2,IF(B159="P",E159*$P$2,IF(B159="F",E159*$O$2,IF(B159="G",E159*$N$2,IF(B159="N",E159*$M$2,0))))))</f>
        <v>0</v>
      </c>
      <c r="G159" s="148" t="n">
        <v>4</v>
      </c>
      <c r="H159" s="149" t="n">
        <f aca="false">IF(C159="","",ROUNDUP(G159*C159,0))</f>
        <v>0</v>
      </c>
      <c r="I159" s="144" t="s">
        <v>133</v>
      </c>
    </row>
    <row r="160" customFormat="false" ht="13.85" hidden="false" customHeight="false" outlineLevel="0" collapsed="false">
      <c r="A160" s="1" t="s">
        <v>153</v>
      </c>
      <c r="B160" s="2" t="s">
        <v>12</v>
      </c>
      <c r="C160" s="3" t="n">
        <v>10</v>
      </c>
      <c r="D160" s="3" t="n">
        <v>1.8</v>
      </c>
      <c r="E160" s="16" t="n">
        <f aca="false">IF(C160="","",C160*D160)</f>
        <v>18</v>
      </c>
      <c r="F160" s="4" t="n">
        <f aca="false">IF(B160="J",E160,IF(B160="S",E160*$Q$2,IF(B160="P",E160*$P$2,IF(B160="F",E160*$O$2,IF(B160="G",E160*$N$2,IF(B160="N",E160*$M$2,0))))))</f>
        <v>7.2</v>
      </c>
      <c r="G160" s="17" t="n">
        <v>1</v>
      </c>
      <c r="H160" s="8" t="n">
        <f aca="false">IF(C160="","",ROUNDUP(G160*C160,0))</f>
        <v>10</v>
      </c>
      <c r="I160" s="1" t="s">
        <v>133</v>
      </c>
    </row>
    <row r="161" customFormat="false" ht="13.85" hidden="false" customHeight="false" outlineLevel="0" collapsed="false">
      <c r="A161" s="1" t="s">
        <v>154</v>
      </c>
      <c r="B161" s="2" t="s">
        <v>11</v>
      </c>
      <c r="C161" s="3" t="n">
        <v>1</v>
      </c>
      <c r="D161" s="3" t="n">
        <v>10</v>
      </c>
      <c r="E161" s="16" t="n">
        <f aca="false">IF(C161="","",C161*D161)</f>
        <v>10</v>
      </c>
      <c r="F161" s="4" t="n">
        <f aca="false">IF(B161="J",E161,IF(B161="S",E161*$Q$2,IF(B161="P",E161*$P$2,IF(B161="F",E161*$O$2,IF(B161="G",E161*$N$2,IF(B161="N",E161*$M$2,0))))))</f>
        <v>6</v>
      </c>
      <c r="G161" s="17" t="n">
        <v>22</v>
      </c>
      <c r="H161" s="8" t="n">
        <f aca="false">IF(C161="","",ROUNDUP(G161*C161,0))</f>
        <v>22</v>
      </c>
      <c r="I161" s="1" t="s">
        <v>133</v>
      </c>
      <c r="J161" s="1" t="s">
        <v>155</v>
      </c>
    </row>
    <row r="162" customFormat="false" ht="13.85" hidden="false" customHeight="false" outlineLevel="0" collapsed="false">
      <c r="E162" s="16"/>
      <c r="G162" s="17"/>
      <c r="H162" s="8"/>
    </row>
    <row r="163" customFormat="false" ht="13.85" hidden="false" customHeight="false" outlineLevel="0" collapsed="false">
      <c r="A163" s="1" t="s">
        <v>156</v>
      </c>
      <c r="E163" s="16" t="str">
        <f aca="false">IF(C163="","",C163*D163)</f>
        <v/>
      </c>
      <c r="H163" s="8" t="str">
        <f aca="false">IF(C163="","",ROUNDUP(G163*C163,0))</f>
        <v/>
      </c>
      <c r="I163" s="1" t="s">
        <v>133</v>
      </c>
    </row>
    <row r="164" customFormat="false" ht="13.85" hidden="false" customHeight="false" outlineLevel="0" collapsed="false">
      <c r="A164" s="1" t="s">
        <v>157</v>
      </c>
      <c r="B164" s="2" t="s">
        <v>58</v>
      </c>
      <c r="E164" s="16" t="str">
        <f aca="false">IF(C164="","",C164*D164)</f>
        <v/>
      </c>
      <c r="H164" s="8" t="str">
        <f aca="false">IF(C164="","",ROUNDUP(G164*C164,0))</f>
        <v/>
      </c>
      <c r="I164" s="1" t="s">
        <v>133</v>
      </c>
    </row>
    <row r="165" customFormat="false" ht="13.85" hidden="false" customHeight="false" outlineLevel="0" collapsed="false">
      <c r="E165" s="16" t="str">
        <f aca="false">IF(C165="","",C165*D165)</f>
        <v/>
      </c>
      <c r="H165" s="8" t="str">
        <f aca="false">IF(C165="","",ROUNDUP(G165*C165,0))</f>
        <v/>
      </c>
    </row>
    <row r="166" customFormat="false" ht="13.85" hidden="false" customHeight="false" outlineLevel="0" collapsed="false">
      <c r="A166" s="1" t="s">
        <v>158</v>
      </c>
      <c r="B166" s="2" t="s">
        <v>15</v>
      </c>
      <c r="C166" s="3" t="n">
        <v>4</v>
      </c>
      <c r="D166" s="3" t="n">
        <v>0</v>
      </c>
      <c r="E166" s="16" t="n">
        <f aca="false">IF(C166="","",C166*D166)</f>
        <v>0</v>
      </c>
      <c r="H166" s="8" t="n">
        <f aca="false">IF(C166="","",ROUNDUP(G166*C166,0))</f>
        <v>0</v>
      </c>
      <c r="I166" s="1" t="s">
        <v>133</v>
      </c>
    </row>
    <row r="167" customFormat="false" ht="13.85" hidden="false" customHeight="false" outlineLevel="0" collapsed="false">
      <c r="E167" s="16" t="str">
        <f aca="false">IF(C167="","",C167*D167)</f>
        <v/>
      </c>
      <c r="H167" s="8" t="str">
        <f aca="false">IF(C167="","",ROUNDUP(G167*C167,0))</f>
        <v/>
      </c>
    </row>
  </sheetData>
  <mergeCells count="4">
    <mergeCell ref="J4:K4"/>
    <mergeCell ref="J42:K42"/>
    <mergeCell ref="J84:K84"/>
    <mergeCell ref="J99:K99"/>
  </mergeCells>
  <printOptions headings="false" gridLines="false" gridLinesSet="true" horizontalCentered="false" verticalCentered="false"/>
  <pageMargins left="0.700694444444445" right="0.700694444444445" top="0.752083333333333" bottom="0.752083333333333"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H1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H11" activeCellId="0" sqref="H11"/>
    </sheetView>
  </sheetViews>
  <sheetFormatPr defaultColWidth="9.00390625" defaultRowHeight="13.9" zeroHeight="false" outlineLevelRow="0" outlineLevelCol="0"/>
  <cols>
    <col collapsed="false" customWidth="true" hidden="false" outlineLevel="0" max="1" min="1" style="35" width="24.72"/>
    <col collapsed="false" customWidth="true" hidden="false" outlineLevel="0" max="3" min="2" style="35" width="5"/>
    <col collapsed="false" customWidth="true" hidden="false" outlineLevel="0" max="4" min="4" style="35" width="15.5"/>
    <col collapsed="false" customWidth="true" hidden="false" outlineLevel="0" max="5" min="5" style="35" width="23.07"/>
    <col collapsed="false" customWidth="true" hidden="false" outlineLevel="0" max="6" min="6" style="35" width="29.5"/>
    <col collapsed="false" customWidth="true" hidden="false" outlineLevel="0" max="7" min="7" style="35" width="15.28"/>
    <col collapsed="false" customWidth="true" hidden="false" outlineLevel="0" max="8" min="8" style="151" width="66.88"/>
    <col collapsed="false" customWidth="false" hidden="false" outlineLevel="0" max="16384" min="9" style="35" width="9"/>
  </cols>
  <sheetData>
    <row r="1" customFormat="false" ht="13.9" hidden="false" customHeight="false" outlineLevel="0" collapsed="false">
      <c r="A1" s="10" t="s">
        <v>159</v>
      </c>
      <c r="B1" s="10" t="s">
        <v>160</v>
      </c>
      <c r="C1" s="10" t="s">
        <v>161</v>
      </c>
      <c r="D1" s="10" t="s">
        <v>162</v>
      </c>
      <c r="E1" s="10" t="s">
        <v>163</v>
      </c>
      <c r="F1" s="10" t="s">
        <v>164</v>
      </c>
      <c r="G1" s="10" t="s">
        <v>165</v>
      </c>
      <c r="H1" s="152" t="s">
        <v>166</v>
      </c>
    </row>
    <row r="2" customFormat="false" ht="55.5" hidden="false" customHeight="false" outlineLevel="0" collapsed="false">
      <c r="A2" s="10" t="s">
        <v>167</v>
      </c>
      <c r="B2" s="33" t="n">
        <v>1</v>
      </c>
      <c r="C2" s="33" t="n">
        <v>0</v>
      </c>
      <c r="D2" s="35" t="s">
        <v>168</v>
      </c>
      <c r="E2" s="35" t="s">
        <v>169</v>
      </c>
      <c r="F2" s="35" t="s">
        <v>170</v>
      </c>
      <c r="G2" s="35" t="s">
        <v>171</v>
      </c>
      <c r="H2" s="151" t="s">
        <v>172</v>
      </c>
    </row>
    <row r="3" customFormat="false" ht="27.75" hidden="false" customHeight="false" outlineLevel="0" collapsed="false">
      <c r="A3" s="10" t="s">
        <v>173</v>
      </c>
      <c r="B3" s="33" t="n">
        <v>2</v>
      </c>
      <c r="C3" s="33" t="n">
        <v>2</v>
      </c>
      <c r="D3" s="35" t="s">
        <v>174</v>
      </c>
      <c r="E3" s="35" t="s">
        <v>175</v>
      </c>
      <c r="F3" s="35" t="s">
        <v>170</v>
      </c>
      <c r="G3" s="35" t="s">
        <v>171</v>
      </c>
      <c r="H3" s="151" t="s">
        <v>176</v>
      </c>
    </row>
    <row r="4" customFormat="false" ht="97.1" hidden="false" customHeight="false" outlineLevel="0" collapsed="false">
      <c r="A4" s="10" t="s">
        <v>177</v>
      </c>
      <c r="B4" s="33" t="n">
        <v>1</v>
      </c>
      <c r="C4" s="33" t="n">
        <v>1</v>
      </c>
      <c r="D4" s="35" t="s">
        <v>168</v>
      </c>
      <c r="E4" s="35" t="s">
        <v>169</v>
      </c>
      <c r="F4" s="35" t="s">
        <v>170</v>
      </c>
      <c r="G4" s="35" t="s">
        <v>178</v>
      </c>
      <c r="H4" s="151" t="s">
        <v>179</v>
      </c>
    </row>
    <row r="5" customFormat="false" ht="111" hidden="false" customHeight="false" outlineLevel="0" collapsed="false">
      <c r="A5" s="10" t="s">
        <v>180</v>
      </c>
      <c r="B5" s="33" t="n">
        <v>1</v>
      </c>
      <c r="C5" s="33" t="n">
        <v>1</v>
      </c>
      <c r="D5" s="35" t="s">
        <v>168</v>
      </c>
      <c r="E5" s="35" t="s">
        <v>181</v>
      </c>
      <c r="F5" s="35" t="s">
        <v>182</v>
      </c>
      <c r="G5" s="35" t="s">
        <v>183</v>
      </c>
      <c r="H5" s="151" t="s">
        <v>184</v>
      </c>
    </row>
    <row r="6" customFormat="false" ht="55.5" hidden="false" customHeight="false" outlineLevel="0" collapsed="false">
      <c r="A6" s="10" t="s">
        <v>185</v>
      </c>
      <c r="B6" s="33" t="n">
        <v>0</v>
      </c>
      <c r="C6" s="33" t="n">
        <v>0</v>
      </c>
      <c r="D6" s="35" t="s">
        <v>168</v>
      </c>
      <c r="E6" s="35" t="s">
        <v>169</v>
      </c>
      <c r="F6" s="35" t="s">
        <v>170</v>
      </c>
      <c r="G6" s="35" t="s">
        <v>178</v>
      </c>
      <c r="H6" s="151" t="s">
        <v>186</v>
      </c>
    </row>
    <row r="7" customFormat="false" ht="124.85" hidden="false" customHeight="false" outlineLevel="0" collapsed="false">
      <c r="A7" s="10" t="s">
        <v>187</v>
      </c>
      <c r="B7" s="33" t="n">
        <v>0</v>
      </c>
      <c r="C7" s="33" t="n">
        <v>0</v>
      </c>
      <c r="D7" s="35" t="s">
        <v>168</v>
      </c>
      <c r="E7" s="35" t="s">
        <v>169</v>
      </c>
      <c r="F7" s="35" t="s">
        <v>170</v>
      </c>
      <c r="G7" s="35" t="s">
        <v>188</v>
      </c>
      <c r="H7" s="151" t="s">
        <v>189</v>
      </c>
    </row>
    <row r="8" customFormat="false" ht="47.25" hidden="false" customHeight="true" outlineLevel="0" collapsed="false">
      <c r="A8" s="10" t="s">
        <v>190</v>
      </c>
      <c r="B8" s="33" t="n">
        <v>0</v>
      </c>
      <c r="C8" s="33" t="n">
        <v>0</v>
      </c>
      <c r="D8" s="35" t="s">
        <v>168</v>
      </c>
      <c r="E8" s="35" t="s">
        <v>191</v>
      </c>
      <c r="F8" s="35" t="s">
        <v>170</v>
      </c>
      <c r="G8" s="35" t="s">
        <v>171</v>
      </c>
      <c r="H8" s="151" t="s">
        <v>192</v>
      </c>
    </row>
    <row r="9" customFormat="false" ht="27.75" hidden="false" customHeight="false" outlineLevel="0" collapsed="false">
      <c r="A9" s="10" t="s">
        <v>193</v>
      </c>
      <c r="B9" s="33" t="n">
        <v>0</v>
      </c>
      <c r="C9" s="33" t="n">
        <v>0</v>
      </c>
      <c r="D9" s="35" t="s">
        <v>168</v>
      </c>
      <c r="E9" s="35" t="s">
        <v>169</v>
      </c>
      <c r="F9" s="35" t="s">
        <v>170</v>
      </c>
      <c r="G9" s="35" t="s">
        <v>171</v>
      </c>
      <c r="H9" s="151" t="s">
        <v>194</v>
      </c>
    </row>
    <row r="11" customFormat="false" ht="13.9" hidden="false" customHeight="false" outlineLevel="0" collapsed="false">
      <c r="A11" s="10" t="s">
        <v>195</v>
      </c>
      <c r="B11" s="33"/>
      <c r="C11" s="33"/>
    </row>
  </sheetData>
  <printOptions headings="false" gridLines="true" gridLinesSet="true" horizontalCentered="false" verticalCentered="false"/>
  <pageMargins left="0.7" right="0.7" top="0.75" bottom="0.75" header="0.511811023622047" footer="0.511811023622047"/>
  <pageSetup paperSize="75" scale="100" fitToWidth="1" fitToHeight="1"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122</TotalTime>
  <Application>LibreOffice/7.4.7.2$Linux_X86_64 LibreOffice_project/40$Build-2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2024-03-07T09:26:17Z</dcterms:created>
  <dc:creator/>
  <dc:description/>
  <dc:language>en-US</dc:language>
  <cp:lastModifiedBy/>
  <dcterms:modified xsi:type="dcterms:W3CDTF">2024-07-23T20:28:49Z</dcterms:modified>
  <cp:revision>12</cp:revision>
  <dc:subject/>
  <dc:title/>
</cp:coreProperties>
</file>

<file path=docProps/custom.xml><?xml version="1.0" encoding="utf-8"?>
<Properties xmlns="http://schemas.openxmlformats.org/officeDocument/2006/custom-properties" xmlns:vt="http://schemas.openxmlformats.org/officeDocument/2006/docPropsVTypes"/>
</file>